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1"/>
  </bookViews>
  <sheets>
    <sheet name="草稿批复" sheetId="1" r:id="rId1"/>
    <sheet name="确定批复" sheetId="2" r:id="rId2"/>
  </sheets>
  <definedNames>
    <definedName name="_xlnm.Print_Area" localSheetId="0">'草稿批复'!$A$1:$M$39</definedName>
    <definedName name="_xlnm.Print_Area" localSheetId="1">'确定批复'!$A$1:$M$55</definedName>
    <definedName name="_xlnm.Print_Titles" localSheetId="0">'草稿批复'!$4:$5</definedName>
    <definedName name="_xlnm.Print_Titles" localSheetId="1">'确定批复'!$4:$5</definedName>
  </definedNames>
  <calcPr fullCalcOnLoad="1"/>
</workbook>
</file>

<file path=xl/sharedStrings.xml><?xml version="1.0" encoding="utf-8"?>
<sst xmlns="http://schemas.openxmlformats.org/spreadsheetml/2006/main" count="491" uniqueCount="154">
  <si>
    <t>叶县2020年第二批脱贫攻坚计划建设预批复项目申请表</t>
  </si>
  <si>
    <t>序
号</t>
  </si>
  <si>
    <t>项目名称</t>
  </si>
  <si>
    <t>项目类别</t>
  </si>
  <si>
    <t>项目资金概算（万元）</t>
  </si>
  <si>
    <t>主要建设内容</t>
  </si>
  <si>
    <t>责任单位</t>
  </si>
  <si>
    <t>是否需要评审</t>
  </si>
  <si>
    <t>采购方式建议</t>
  </si>
  <si>
    <t>备注</t>
  </si>
  <si>
    <t>项目总资金</t>
  </si>
  <si>
    <t>统筹资金</t>
  </si>
  <si>
    <t>其他财政资金</t>
  </si>
  <si>
    <t>不需招标
（自主招标/奖补/直补）</t>
  </si>
  <si>
    <t>招标状态</t>
  </si>
  <si>
    <t>招标方式</t>
  </si>
  <si>
    <t>总计</t>
  </si>
  <si>
    <t>一、扶贫办项目</t>
  </si>
  <si>
    <t>叶县2020年度脱贫攻坚贫困村道路建设项目</t>
  </si>
  <si>
    <t>基础设施</t>
  </si>
  <si>
    <t>为全县10个乡镇41个行政村，新建道路66.493公里。</t>
  </si>
  <si>
    <t>县扶贫办</t>
  </si>
  <si>
    <t>需要</t>
  </si>
  <si>
    <t>未招标</t>
  </si>
  <si>
    <t>公开招标</t>
  </si>
  <si>
    <t>叶县2020年度脱贫攻坚非贫困村道路建设项目</t>
  </si>
  <si>
    <t>为全县18个乡镇（街道），266个行政村，新建道路563.551公里</t>
  </si>
  <si>
    <t>二、国有贫困林场项目</t>
  </si>
  <si>
    <t>叶县2020年国有贫困林场防火物资储备库建设项目</t>
  </si>
  <si>
    <t>在两个林区内新建防火物资储备库各1处，每处长13.2米、宽8.5米、高3.6米、墙厚0.24米框架结构，并配套水井等配套设施。</t>
  </si>
  <si>
    <t>国有贫困林场</t>
  </si>
  <si>
    <t>竞争性谈判</t>
  </si>
  <si>
    <t>叶县2020年国有贫困林场通林区道路建设项目</t>
  </si>
  <si>
    <t>在林区内新建混凝土道路2条，总长2800米，路面宽3.5米，厚18厘米。</t>
  </si>
  <si>
    <t>三、保安镇项目</t>
  </si>
  <si>
    <t>叶县2020年保安镇烟叶种植配套设施建设项目</t>
  </si>
  <si>
    <t>产业发展</t>
  </si>
  <si>
    <t>新建烟叶炕房75座，
每座面积33.3平方米，并为每座炕房配备烤烟设备一套。</t>
  </si>
  <si>
    <t>保安镇政府</t>
  </si>
  <si>
    <t>已招标</t>
  </si>
  <si>
    <t>叶县2020年保安镇产业调整打井配套及供水泵站设施建设项目</t>
  </si>
  <si>
    <t>新建机井17眼并配套17套水泵等设备，建设小型提灌泵站一座，铺设输水管网3200米。</t>
  </si>
  <si>
    <t>四、夏李乡项目</t>
  </si>
  <si>
    <t>叶县2020年夏李乡郭庄村道路及污水治理建设项目</t>
  </si>
  <si>
    <t>新建郭庄行政村（沙坡外自然村）内C25混凝土道路4条，全长1294米，宽4.5米，厚18厘米；配备污水处理管道1435米。</t>
  </si>
  <si>
    <t>夏李乡政府</t>
  </si>
  <si>
    <t>实际已实施</t>
  </si>
  <si>
    <t>叶县2020年夏李乡林果保鲜冷库建设项目</t>
  </si>
  <si>
    <t>新建林果保鲜库一座600㎡，包含分拣棚，变压器等配套设施</t>
  </si>
  <si>
    <t>已进行财政评审</t>
  </si>
  <si>
    <t>五、叶邑镇项目</t>
  </si>
  <si>
    <t>叶县2020年叶邑镇蔡庄村道路建设项目</t>
  </si>
  <si>
    <t>建设柏油道路1600米，路面宽4.5米，砂石垫层15厘米，水温20厘米，CA13油面5厘米，路面平整262米，砂石垫层1.3米；修建桥梁2座，桥面长7米，宽6米，涵管80厘米。</t>
  </si>
  <si>
    <t>叶邑镇政府</t>
  </si>
  <si>
    <t>六、水寨乡项目</t>
  </si>
  <si>
    <t>叶县2020年水寨乡灰河郭村村集体经济标准化厂房集中配套建设项目</t>
  </si>
  <si>
    <t>新建机井2眼及配套设施；厂区供电线路架空线路，配10米5根电线杆，导线架设绝缘铝绞线约2.9Km，架设杆上500KVA变压器；新修主干道长167米，宽4米，厚18厘米；新修桥涵一个，长12米，宽7米；新建仓库230平方及配套等。</t>
  </si>
  <si>
    <t>水寨乡政府</t>
  </si>
  <si>
    <t>七、辛店镇项目</t>
  </si>
  <si>
    <t>叶县2020年辛店镇桐树庄村道路建设项目</t>
  </si>
  <si>
    <t>新建道路长1017米，宽4.5米；长515米，宽4米，铺设5公分厚柏油路面</t>
  </si>
  <si>
    <t>辛店镇政府</t>
  </si>
  <si>
    <t>叶县2020年辛店镇抗旱应急农田灌溉基础设施建设项目</t>
  </si>
  <si>
    <t>为该乡镇13个贫困村或贫困发生率较高的村实施农田水利灌溉建设项目，新建农田机井24眼及配套设施。辛店镇辛店村新建机井1眼，井深100米；田寨村新建机井1眼，井深100米；新蒋庄村村新建机井1眼，井深80米；杨庄寨村新建机井1眼，井深150米；新丁庄村新建机井3眼，井深100米；龚庄村新建机井2眼，井深100米；大木厂村香菇厂新建机井1眼，井深200米；西徐庄村新建机井1眼，井深100米；南王庄村新建机井1眼，井深120米；常派庄村新建机井2眼，井深100米；桐树庄村新建机井1眼，井深150米；张寺滩村新建机井2眼，井深100米；大竹园新建机井7眼，井深100米，配备水泵电缆配套设施等。</t>
  </si>
  <si>
    <t>叶县2020年辛店镇南王庄村标准化厂房配套建设项目</t>
  </si>
  <si>
    <t>1.建设标准化厂房院内地面硬化18公分厚300平方米，15公分厚400平方米；2.入厂道路宽4.5米，长106米，厚18公分；3.新修漫水桥一座，长24米，底部宽7米，顶宽3.8米，高3米，铺设钢筋混凝土，三层钢筋，离桥面50公分处留3道出水口；4.厂区内需建2处岩棉彩钢房共计160平方米；5.厂房北围墙长17米，高2米，砖混结构。</t>
  </si>
  <si>
    <t>叶县2020年辛店镇岗底村蔬菜大棚建设项目</t>
  </si>
  <si>
    <t>新建黄瓜种植大棚10个：每个大棚长80米、宽8米、高2.8米，总计6400平方米；新建车子棚、储藏间、工具房等相关配套设施。</t>
  </si>
  <si>
    <t>八、马庄乡项目</t>
  </si>
  <si>
    <t>叶县2020年马庄乡习楼村村集体经济速冻食品加工项目</t>
  </si>
  <si>
    <t>建设钢结构车间1栋，建筑面积1960平方米，冷库4座（原料库216㎡、成品库144㎡、速冻库50.76㎡、腌制库29.7㎡），配备中央空调制冷面积3600立方米。</t>
  </si>
  <si>
    <t>马庄乡政府</t>
  </si>
  <si>
    <t>九、仙台镇项目</t>
  </si>
  <si>
    <t>叶县2020年仙台镇阁老吴村村集体经济林果水源灌溉配套项目</t>
  </si>
  <si>
    <r>
      <t>新建出水量20m</t>
    </r>
    <r>
      <rPr>
        <sz val="14"/>
        <rFont val="宋体"/>
        <family val="0"/>
      </rPr>
      <t>³</t>
    </r>
    <r>
      <rPr>
        <sz val="14"/>
        <rFont val="仿宋"/>
        <family val="3"/>
      </rPr>
      <t>/h机井3眼，井深60米，配套水泵、涂塑软管、地埋线等配套设施。</t>
    </r>
  </si>
  <si>
    <t>仙台镇政府</t>
  </si>
  <si>
    <t>十、常村镇项目</t>
  </si>
  <si>
    <t>叶县2020年常村镇大娄庄村集体经济艾草深加工车间建设项目</t>
  </si>
  <si>
    <t>建设操作车间2个，分别为284.4㎡和588㎡；室内地面硬化860㎡；建设艾叶储藏室652㎡；艾叶晾晒场硬化面积1864㎡</t>
  </si>
  <si>
    <t>常村镇政府</t>
  </si>
  <si>
    <t>叶县2020年常村镇下马庄村艾草深加工车间建设项目</t>
  </si>
  <si>
    <t>新建18cm厚C20混凝土路面2779㎡；厂区排水DN500混凝土管长600米，窨井12座；晾晒场地15cm厚砂砾石垫层，18cm厚C20混凝土面层共计4200㎡；C20混凝土消防水池34㎡；成品储藏室砖混结构165㎡；建设无尘车间650㎡。</t>
  </si>
  <si>
    <t>叶县2020年常村镇刘东华村集体经济生猪养殖综合体配套建设项目</t>
  </si>
  <si>
    <t>新建C25水泥混凝土入场道路长1100米，宽4.5米，厚度18厘米，共计4950平方；铺设碎石辅料垫层5500㎡；新建机井一眼，井深400米，直径40CM,钢筋混凝土焊接管。</t>
  </si>
  <si>
    <t>叶县2020年常村镇暖泉、金沟村村集体经济生猪养殖综合体配套建设项目</t>
  </si>
  <si>
    <t>新建C25水泥混凝土入场道路长2000米，宽4.5米，厚18厘米，共计9000平方；铺设碎石辅料垫层10000㎡；新建机井一眼，井深400米，直径40CM,钢筋混凝土焊接管。</t>
  </si>
  <si>
    <t>叶县2020年常村镇杨林庄村村集体经济生猪养殖综合体配套建设项目</t>
  </si>
  <si>
    <t>新建C25水泥混凝土入场道路2000米，宽4.5米，厚18厘米，共计9000平方；铺设碎石辅料垫层10000㎡；新建机井一眼，井深370米，直径40CM,钢筋混凝土焊接管。</t>
  </si>
  <si>
    <t>叶县2020年常村镇瓦房庄村村集体经济生猪养殖综合体配套建设项目</t>
  </si>
  <si>
    <t>新建C25水泥混凝土入场道路长2400米，宽4.5米，厚18厘米，共计10800平方；铺设碎石辅料垫层12000㎡；新建机井一眼，井深780米，直径40CM,钢筋混凝土焊接管。</t>
  </si>
  <si>
    <t>公开招投标</t>
  </si>
  <si>
    <t>叶县2020年常村镇李九思、和平岭村村集体经济生猪养殖综合体配套设施建设项目</t>
  </si>
  <si>
    <t>新建C25水泥混凝土入场道路长2500米，宽4.5米，厚18厘米，共计11250平方；铺设碎石辅料垫层12500㎡；新建机井一眼，井深700米，直径40CM,钢筋混凝土焊接管。</t>
  </si>
  <si>
    <t>附件</t>
  </si>
  <si>
    <t>叶县2020年脱贫攻坚第二批计划建设预批复项目汇总表</t>
  </si>
  <si>
    <t>三、农村农业局项目</t>
  </si>
  <si>
    <t>叶县2019年农村村级粪污集中处理项目</t>
  </si>
  <si>
    <t>以改善解决村内群众粪污集中处理为目标，计划为15个村配套村级大三格化粪池。</t>
  </si>
  <si>
    <t>县农业局</t>
  </si>
  <si>
    <t>以招标</t>
  </si>
  <si>
    <t>叶县2019年产业发展高标准农田道路及机井建设项目</t>
  </si>
  <si>
    <t>建设面积3.9万亩。主要建设内容：硬化水泥道路26.9公里，新打机井421眼。</t>
  </si>
  <si>
    <t>四、交通局项目</t>
  </si>
  <si>
    <t>叶县2018年通村道路（第四批）建设项目</t>
  </si>
  <si>
    <t>计划新建道路总长10.171公里。其中混凝土道路3.0944公里；沥青混凝土道路7.077公里。</t>
  </si>
  <si>
    <t>县交通局</t>
  </si>
  <si>
    <t>五、县金融办项目</t>
  </si>
  <si>
    <t>叶县2020年贫困户贷款贴息项目资金追加</t>
  </si>
  <si>
    <t>计划对本年度贫困群众小额贷款项目追加资金120万元，确保贫困群众金融扶贫政策应享尽享。</t>
  </si>
  <si>
    <t>县金融办</t>
  </si>
  <si>
    <t>不需要</t>
  </si>
  <si>
    <t>五、保安镇项目</t>
  </si>
  <si>
    <t>六、夏李乡项目</t>
  </si>
  <si>
    <t>叶县2020年夏李乡岳楼村村集体经济林果保鲜冷库建设项目</t>
  </si>
  <si>
    <t>七、叶邑镇项目</t>
  </si>
  <si>
    <t>八、水寨乡项目</t>
  </si>
  <si>
    <t>新建机井2眼及配套设施；厂区供电线路架空线路，配10米5根电线杆，导线架设绝缘铝绞线约2.9Km，架设杆上500KVA变压器；新修主干道长167米，宽4米，厚18厘米；新修桥涵一个，长12米，宽7米；新建仓库230平方及配套设施。</t>
  </si>
  <si>
    <t>九、辛店镇项目</t>
  </si>
  <si>
    <t>新建道路长1017米，宽4.5米；长515米，宽4米，厚5厘米柏油路面。</t>
  </si>
  <si>
    <t>为该乡镇13个贫困村或贫困发生率较高的村实施农田水利灌溉建设项目，新建农田机井24眼及配套设施。辛店镇辛店村新建机井1眼，井深100米；田寨村新建机井1眼，井深100米；新蒋庄村村新建机井1眼，井深80米；杨庄寨村新建机井1眼，井深150米；新丁庄村新建机井3眼，井深100米；龚庄村新建机井2眼，井深100米；大木厂村香菇厂新建机井1眼，井深200米；西徐庄村新建机井1眼，井深100米；南王庄村新建机井1眼，井深200米；常派庄村新建机井2眼，井深100米；桐树庄村新建机井1眼，井深150米；张寺滩村新建机井2眼，井深100米；大竹园新建机井7眼，井深100米，配备水泵电缆等配套设施。</t>
  </si>
  <si>
    <t>1.厂区院内地面硬化300平方米，厚18厘米，400平方米，厚15厘米；2.入厂道路宽4.5米，长106米，厚18厘米；3.新修漫水桥一座，长24米，底部宽7米，顶宽3.8米，高3米，铺设钢筋混凝土，三层钢筋，离桥面50公分处留3道出水口；4.厂区内需建2处岩棉彩钢房共计160平方米；5.厂房北围墙长17米，高2米，砖混结构。</t>
  </si>
  <si>
    <t>叶县2020年辛店镇中邢村塑料大棚果蔬种植生产基地项目</t>
  </si>
  <si>
    <t>建设塑料大棚9座，每座长70m、宽8m,高3m。</t>
  </si>
  <si>
    <t>十、马庄乡项目</t>
  </si>
  <si>
    <t>十一、仙台镇项目</t>
  </si>
  <si>
    <t>新建机井3眼，井深60米，配套水泵、涂塑软管、地埋线等配套设施。</t>
  </si>
  <si>
    <t>十二、常村镇项目</t>
  </si>
  <si>
    <t>采用钢结构，长：23.7m、宽：12m、高7.2m；精品车间二：长：49m、宽：12m、高7.2m；室内地坪面积约860㎡。艾叶储藏室采用钢结构，长：34.7m、宽：18.8m、高7.2m，室内地坪面积约652㎡。艾叶晾晒场硬化面积：1864㎡。</t>
  </si>
  <si>
    <t>叶县2020年常村镇下马庄村村集体经济艾草深加工车间建设项目</t>
  </si>
  <si>
    <t>新建厂区排水工程：600米DN500混凝土管米，窨井12座；晾晒场地：长70米，宽80米，150mm厚砂砾石垫层5600平方米；晾晒场地坪长70米，宽80米，180mm厚C20混凝土面层，共计5600平方米；消防水池：挖土方400立方；C20混凝土，壁厚150mm，底厚250mm，24米×10米×2米一座；成品储藏室：砖混结构15米×11米（长×宽）产品储藏一处；无尘车间改造工程：50米×13米，环氧地坪650㎡，155元/㎡；50米长×4.5米高落地钢化玻璃隔断270㎡；轻质铝合金吊顶650㎡。</t>
  </si>
  <si>
    <t>新建C25水泥混凝土入场道路长1100米，宽4.5米，厚度18厘米，共计4950平方；铺设碎石辅料垫层厚度15厘米，共计5500㎡；新建机井一眼，井深400米，直径40CM,钢筋混凝土焊接管。</t>
  </si>
  <si>
    <t>十三、洪庄杨镇项目</t>
  </si>
  <si>
    <t>叶县2020年洪庄杨镇鞋帽加工园区建设项目</t>
  </si>
  <si>
    <r>
      <t>财政投资1500万元，用于建设厂房8400.00m</t>
    </r>
    <r>
      <rPr>
        <sz val="14"/>
        <rFont val="宋体"/>
        <family val="0"/>
      </rPr>
      <t>²</t>
    </r>
    <r>
      <rPr>
        <sz val="14"/>
        <rFont val="仿宋"/>
        <family val="3"/>
      </rPr>
      <t>,4层框架结构，长62.4m，宽32m，总高度21.6m</t>
    </r>
  </si>
  <si>
    <t>洪庄杨镇政府</t>
  </si>
  <si>
    <t>十四、田庄乡项目</t>
  </si>
  <si>
    <t>叶县2020年田庄乡现代农业产业园项目</t>
  </si>
  <si>
    <t>温室6座，每座占地1200平方；购置玉米青储机一台、1604拖拉机一台、旋耕机一台、秸秆还田机一台、深松机一台、免耕施肥播种机一台</t>
  </si>
  <si>
    <t>田庄乡政府</t>
  </si>
  <si>
    <t>十五、任店镇项目</t>
  </si>
  <si>
    <t>叶县2020年任店镇久星科技园生产道路项目</t>
  </si>
  <si>
    <t>长145.5米、宽4.5米、厚18厘米；长266米、宽4米、厚18厘米；长825米、宽3米、厚18厘米；</t>
  </si>
  <si>
    <t>任店镇政府</t>
  </si>
  <si>
    <t>十六、邓李乡项目</t>
  </si>
  <si>
    <t>2020年邓李乡邓李村花生深加工项目</t>
  </si>
  <si>
    <t>建设10m*30m*5m仓库1座，硬化厚18cm，砼c25,场地500m2，谷王4LZ-8B1小麦收获机1台；</t>
  </si>
  <si>
    <t>邓李乡政府</t>
  </si>
  <si>
    <t>十七、廉村镇项目</t>
  </si>
  <si>
    <t>叶县2019年廉村镇辣椒深加工项目资金追加</t>
  </si>
  <si>
    <t>计划对廉村镇辣椒深加工项目，因扩大产能调整设计对建设不足部分进行资金追加。</t>
  </si>
  <si>
    <t>廉村镇项目</t>
  </si>
  <si>
    <t>十八、仙台镇项目</t>
  </si>
  <si>
    <t>叶县2020年仙台镇布杨村花菇种植基地建设项目资金追加</t>
  </si>
  <si>
    <t>计划对仙台镇布杨花菇种植基地项目，因扩大种植面积，对原设计不足部分进行资金追加。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</si>
</sst>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4"/>
      <name val="仿宋"/>
      <family val="3"/>
    </font>
    <font>
      <b/>
      <sz val="14"/>
      <name val="仿宋"/>
      <family val="3"/>
    </font>
    <font>
      <sz val="1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8"/>
      <name val="Tahoma"/>
      <family val="2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b/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2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>
      <alignment/>
      <protection/>
    </xf>
    <xf numFmtId="0" fontId="15" fillId="0" borderId="3" applyNumberFormat="0" applyFill="0" applyAlignment="0" applyProtection="0"/>
    <xf numFmtId="0" fontId="24" fillId="0" borderId="3" applyNumberFormat="0" applyFill="0" applyAlignment="0" applyProtection="0"/>
    <xf numFmtId="0" fontId="21" fillId="7" borderId="0" applyNumberFormat="0" applyBorder="0" applyAlignment="0" applyProtection="0"/>
    <xf numFmtId="0" fontId="19" fillId="0" borderId="4" applyNumberFormat="0" applyFill="0" applyAlignment="0" applyProtection="0"/>
    <xf numFmtId="0" fontId="21" fillId="3" borderId="0" applyNumberFormat="0" applyBorder="0" applyAlignment="0" applyProtection="0"/>
    <xf numFmtId="0" fontId="26" fillId="2" borderId="5" applyNumberFormat="0" applyAlignment="0" applyProtection="0"/>
    <xf numFmtId="0" fontId="13" fillId="2" borderId="1" applyNumberFormat="0" applyAlignment="0" applyProtection="0"/>
    <xf numFmtId="0" fontId="23" fillId="8" borderId="6" applyNumberFormat="0" applyAlignment="0" applyProtection="0"/>
    <xf numFmtId="0" fontId="20" fillId="9" borderId="0" applyNumberFormat="0" applyBorder="0" applyAlignment="0" applyProtection="0"/>
    <xf numFmtId="0" fontId="21" fillId="10" borderId="0" applyNumberFormat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9" borderId="0" applyNumberFormat="0" applyBorder="0" applyAlignment="0" applyProtection="0"/>
    <xf numFmtId="0" fontId="0" fillId="0" borderId="0">
      <alignment vertical="center"/>
      <protection/>
    </xf>
    <xf numFmtId="0" fontId="33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20" fillId="6" borderId="0" applyNumberFormat="0" applyBorder="0" applyAlignment="0" applyProtection="0"/>
    <xf numFmtId="0" fontId="20" fillId="11" borderId="0" applyNumberFormat="0" applyBorder="0" applyAlignment="0" applyProtection="0"/>
    <xf numFmtId="0" fontId="21" fillId="16" borderId="0" applyNumberFormat="0" applyBorder="0" applyAlignment="0" applyProtection="0"/>
    <xf numFmtId="0" fontId="20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0" fillId="4" borderId="0" applyNumberFormat="0" applyBorder="0" applyAlignment="0" applyProtection="0"/>
    <xf numFmtId="0" fontId="34" fillId="0" borderId="0">
      <alignment/>
      <protection/>
    </xf>
    <xf numFmtId="0" fontId="2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6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35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5" fillId="0" borderId="9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35" fillId="0" borderId="11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35" fillId="0" borderId="13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0" fontId="11" fillId="0" borderId="21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vertical="center" wrapText="1"/>
    </xf>
    <xf numFmtId="0" fontId="35" fillId="0" borderId="15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2 9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常规 2 10" xfId="64"/>
    <cellStyle name="60% - 强调文字颜色 6" xfId="65"/>
    <cellStyle name="常规 18" xfId="66"/>
    <cellStyle name="常规 2" xfId="67"/>
    <cellStyle name="常规 3" xfId="68"/>
    <cellStyle name="常规 4" xfId="69"/>
    <cellStyle name="常规 5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view="pageBreakPreview" zoomScale="70" zoomScaleNormal="85" zoomScaleSheetLayoutView="70" workbookViewId="0" topLeftCell="A34">
      <selection activeCell="M37" sqref="M37"/>
    </sheetView>
  </sheetViews>
  <sheetFormatPr defaultColWidth="9.00390625" defaultRowHeight="14.25"/>
  <cols>
    <col min="1" max="1" width="4.875" style="5" customWidth="1"/>
    <col min="2" max="2" width="25.125" style="6" customWidth="1"/>
    <col min="3" max="3" width="8.50390625" style="6" customWidth="1"/>
    <col min="4" max="4" width="16.50390625" style="7" customWidth="1"/>
    <col min="5" max="6" width="15.50390625" style="7" customWidth="1"/>
    <col min="7" max="7" width="45.25390625" style="6" customWidth="1"/>
    <col min="8" max="8" width="12.375" style="6" customWidth="1"/>
    <col min="9" max="9" width="8.875" style="6" customWidth="1"/>
    <col min="10" max="10" width="13.375" style="6" customWidth="1"/>
    <col min="11" max="11" width="10.75390625" style="6" customWidth="1"/>
    <col min="12" max="12" width="12.875" style="6" customWidth="1"/>
    <col min="13" max="13" width="11.375" style="6" customWidth="1"/>
  </cols>
  <sheetData>
    <row r="1" spans="1:2" ht="25.5" customHeight="1">
      <c r="A1" s="34"/>
      <c r="B1" s="34"/>
    </row>
    <row r="2" spans="1:13" ht="41.2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0.25" customHeight="1">
      <c r="A3" s="9"/>
      <c r="C3" s="10"/>
      <c r="M3" s="30"/>
    </row>
    <row r="4" spans="1:13" s="1" customFormat="1" ht="40.5" customHeight="1">
      <c r="A4" s="35" t="s">
        <v>1</v>
      </c>
      <c r="B4" s="35" t="s">
        <v>2</v>
      </c>
      <c r="C4" s="35" t="s">
        <v>3</v>
      </c>
      <c r="D4" s="11" t="s">
        <v>4</v>
      </c>
      <c r="E4" s="11"/>
      <c r="F4" s="11"/>
      <c r="G4" s="36" t="s">
        <v>5</v>
      </c>
      <c r="H4" s="37" t="s">
        <v>6</v>
      </c>
      <c r="I4" s="37" t="s">
        <v>7</v>
      </c>
      <c r="J4" s="13" t="s">
        <v>8</v>
      </c>
      <c r="K4" s="13"/>
      <c r="L4" s="58"/>
      <c r="M4" s="37" t="s">
        <v>9</v>
      </c>
    </row>
    <row r="5" spans="1:13" s="1" customFormat="1" ht="66.75" customHeight="1">
      <c r="A5" s="38"/>
      <c r="B5" s="39"/>
      <c r="C5" s="39"/>
      <c r="D5" s="39" t="s">
        <v>10</v>
      </c>
      <c r="E5" s="40" t="s">
        <v>11</v>
      </c>
      <c r="F5" s="40" t="s">
        <v>12</v>
      </c>
      <c r="G5" s="40"/>
      <c r="H5" s="41"/>
      <c r="I5" s="41"/>
      <c r="J5" s="31" t="s">
        <v>13</v>
      </c>
      <c r="K5" s="13" t="s">
        <v>14</v>
      </c>
      <c r="L5" s="58" t="s">
        <v>15</v>
      </c>
      <c r="M5" s="41"/>
    </row>
    <row r="6" spans="1:13" s="2" customFormat="1" ht="34.5" customHeight="1">
      <c r="A6" s="42" t="s">
        <v>16</v>
      </c>
      <c r="B6" s="43"/>
      <c r="C6" s="44"/>
      <c r="D6" s="16">
        <f>D7+D10+D13+D16+D19+D21+D23+D28+D30+D32</f>
        <v>38824.09500000001</v>
      </c>
      <c r="E6" s="16">
        <f>E7+E10+E13+E16+E19+E21+E23+E28+E30+E32</f>
        <v>34261.66499999999</v>
      </c>
      <c r="F6" s="16">
        <v>4562.43</v>
      </c>
      <c r="G6" s="15"/>
      <c r="H6" s="11"/>
      <c r="I6" s="11"/>
      <c r="J6" s="11"/>
      <c r="K6" s="11"/>
      <c r="L6" s="11"/>
      <c r="M6" s="11"/>
    </row>
    <row r="7" spans="1:13" s="2" customFormat="1" ht="34.5" customHeight="1">
      <c r="A7" s="17"/>
      <c r="B7" s="45" t="s">
        <v>17</v>
      </c>
      <c r="C7" s="46"/>
      <c r="D7" s="18">
        <f>SUM(D8:D9)</f>
        <v>35004.950000000004</v>
      </c>
      <c r="E7" s="18">
        <f>SUM(E8:E9)</f>
        <v>30442.52</v>
      </c>
      <c r="F7" s="18">
        <v>4562.43</v>
      </c>
      <c r="G7" s="17"/>
      <c r="H7" s="17"/>
      <c r="I7" s="17"/>
      <c r="J7" s="17"/>
      <c r="K7" s="17"/>
      <c r="L7" s="17"/>
      <c r="M7" s="17"/>
    </row>
    <row r="8" spans="1:13" s="2" customFormat="1" ht="73.5" customHeight="1">
      <c r="A8" s="17">
        <v>1</v>
      </c>
      <c r="B8" s="17" t="s">
        <v>18</v>
      </c>
      <c r="C8" s="17" t="s">
        <v>19</v>
      </c>
      <c r="D8" s="17">
        <v>3669.37</v>
      </c>
      <c r="E8" s="17">
        <v>3669.37</v>
      </c>
      <c r="F8" s="17"/>
      <c r="G8" s="17" t="s">
        <v>20</v>
      </c>
      <c r="H8" s="17" t="s">
        <v>21</v>
      </c>
      <c r="I8" s="17" t="s">
        <v>22</v>
      </c>
      <c r="J8" s="17" t="s">
        <v>22</v>
      </c>
      <c r="K8" s="17" t="s">
        <v>23</v>
      </c>
      <c r="L8" s="17" t="s">
        <v>24</v>
      </c>
      <c r="M8" s="17"/>
    </row>
    <row r="9" spans="1:13" s="2" customFormat="1" ht="93" customHeight="1">
      <c r="A9" s="17">
        <v>2</v>
      </c>
      <c r="B9" s="17" t="s">
        <v>25</v>
      </c>
      <c r="C9" s="17" t="s">
        <v>19</v>
      </c>
      <c r="D9" s="17">
        <v>31335.58</v>
      </c>
      <c r="E9" s="17">
        <v>26773.15</v>
      </c>
      <c r="F9" s="17">
        <v>4562.43</v>
      </c>
      <c r="G9" s="17" t="s">
        <v>26</v>
      </c>
      <c r="H9" s="17" t="s">
        <v>21</v>
      </c>
      <c r="I9" s="17" t="s">
        <v>22</v>
      </c>
      <c r="J9" s="17" t="s">
        <v>22</v>
      </c>
      <c r="K9" s="17" t="s">
        <v>23</v>
      </c>
      <c r="L9" s="17" t="s">
        <v>24</v>
      </c>
      <c r="M9" s="17"/>
    </row>
    <row r="10" spans="1:13" s="2" customFormat="1" ht="34.5" customHeight="1">
      <c r="A10" s="17"/>
      <c r="B10" s="45" t="s">
        <v>27</v>
      </c>
      <c r="C10" s="46"/>
      <c r="D10" s="18">
        <f>SUM(D11:D12)</f>
        <v>340</v>
      </c>
      <c r="E10" s="18">
        <f>SUM(E11:E12)</f>
        <v>340</v>
      </c>
      <c r="F10" s="18"/>
      <c r="G10" s="17"/>
      <c r="H10" s="17"/>
      <c r="I10" s="17"/>
      <c r="J10" s="17"/>
      <c r="K10" s="17"/>
      <c r="L10" s="17"/>
      <c r="M10" s="17"/>
    </row>
    <row r="11" spans="1:13" s="2" customFormat="1" ht="99.75" customHeight="1">
      <c r="A11" s="17">
        <v>3</v>
      </c>
      <c r="B11" s="17" t="s">
        <v>28</v>
      </c>
      <c r="C11" s="17" t="s">
        <v>19</v>
      </c>
      <c r="D11" s="17">
        <v>150</v>
      </c>
      <c r="E11" s="17">
        <v>150</v>
      </c>
      <c r="F11" s="17"/>
      <c r="G11" s="17" t="s">
        <v>29</v>
      </c>
      <c r="H11" s="17" t="s">
        <v>30</v>
      </c>
      <c r="I11" s="17" t="s">
        <v>22</v>
      </c>
      <c r="J11" s="17" t="s">
        <v>22</v>
      </c>
      <c r="K11" s="17" t="s">
        <v>23</v>
      </c>
      <c r="L11" s="17" t="s">
        <v>31</v>
      </c>
      <c r="M11" s="17"/>
    </row>
    <row r="12" spans="1:13" s="2" customFormat="1" ht="87.75" customHeight="1">
      <c r="A12" s="17">
        <v>4</v>
      </c>
      <c r="B12" s="17" t="s">
        <v>32</v>
      </c>
      <c r="C12" s="17" t="s">
        <v>19</v>
      </c>
      <c r="D12" s="17">
        <v>190</v>
      </c>
      <c r="E12" s="17">
        <v>190</v>
      </c>
      <c r="F12" s="17"/>
      <c r="G12" s="17" t="s">
        <v>33</v>
      </c>
      <c r="H12" s="17" t="s">
        <v>30</v>
      </c>
      <c r="I12" s="17" t="s">
        <v>22</v>
      </c>
      <c r="J12" s="17" t="s">
        <v>22</v>
      </c>
      <c r="K12" s="17" t="s">
        <v>23</v>
      </c>
      <c r="L12" s="17" t="s">
        <v>31</v>
      </c>
      <c r="M12" s="17"/>
    </row>
    <row r="13" spans="1:13" s="2" customFormat="1" ht="34.5" customHeight="1">
      <c r="A13" s="17"/>
      <c r="B13" s="45" t="s">
        <v>34</v>
      </c>
      <c r="C13" s="46"/>
      <c r="D13" s="18">
        <f>SUM(D14:D15)</f>
        <v>605</v>
      </c>
      <c r="E13" s="18">
        <f>SUM(E14:E15)</f>
        <v>605</v>
      </c>
      <c r="F13" s="18"/>
      <c r="G13" s="17"/>
      <c r="H13" s="17"/>
      <c r="I13" s="17"/>
      <c r="J13" s="17"/>
      <c r="K13" s="17"/>
      <c r="L13" s="17"/>
      <c r="M13" s="17"/>
    </row>
    <row r="14" spans="1:13" s="2" customFormat="1" ht="75.75" customHeight="1">
      <c r="A14" s="17">
        <v>5</v>
      </c>
      <c r="B14" s="17" t="s">
        <v>35</v>
      </c>
      <c r="C14" s="17" t="s">
        <v>36</v>
      </c>
      <c r="D14" s="17">
        <v>375</v>
      </c>
      <c r="E14" s="17">
        <v>375</v>
      </c>
      <c r="F14" s="17"/>
      <c r="G14" s="17" t="s">
        <v>37</v>
      </c>
      <c r="H14" s="17" t="s">
        <v>38</v>
      </c>
      <c r="I14" s="17" t="s">
        <v>22</v>
      </c>
      <c r="J14" s="17" t="s">
        <v>22</v>
      </c>
      <c r="K14" s="17" t="s">
        <v>23</v>
      </c>
      <c r="L14" s="17" t="s">
        <v>24</v>
      </c>
      <c r="M14" s="17" t="s">
        <v>39</v>
      </c>
    </row>
    <row r="15" spans="1:13" s="2" customFormat="1" ht="75.75" customHeight="1">
      <c r="A15" s="17">
        <v>6</v>
      </c>
      <c r="B15" s="17" t="s">
        <v>40</v>
      </c>
      <c r="C15" s="47" t="s">
        <v>36</v>
      </c>
      <c r="D15" s="17">
        <v>230</v>
      </c>
      <c r="E15" s="17">
        <v>230</v>
      </c>
      <c r="F15" s="17"/>
      <c r="G15" s="17" t="s">
        <v>41</v>
      </c>
      <c r="H15" s="17" t="s">
        <v>38</v>
      </c>
      <c r="I15" s="17" t="s">
        <v>22</v>
      </c>
      <c r="J15" s="17" t="s">
        <v>22</v>
      </c>
      <c r="K15" s="17" t="s">
        <v>23</v>
      </c>
      <c r="L15" s="17" t="s">
        <v>24</v>
      </c>
      <c r="M15" s="17" t="s">
        <v>39</v>
      </c>
    </row>
    <row r="16" spans="1:13" s="2" customFormat="1" ht="34.5" customHeight="1">
      <c r="A16" s="17"/>
      <c r="B16" s="45" t="s">
        <v>42</v>
      </c>
      <c r="C16" s="46"/>
      <c r="D16" s="18">
        <f>SUM(D17:D18)</f>
        <v>196.05</v>
      </c>
      <c r="E16" s="18">
        <v>196.05</v>
      </c>
      <c r="F16" s="18"/>
      <c r="G16" s="17"/>
      <c r="H16" s="17"/>
      <c r="I16" s="17"/>
      <c r="J16" s="17"/>
      <c r="K16" s="17"/>
      <c r="L16" s="17"/>
      <c r="M16" s="11"/>
    </row>
    <row r="17" spans="1:13" s="2" customFormat="1" ht="66" customHeight="1">
      <c r="A17" s="17">
        <v>7</v>
      </c>
      <c r="B17" s="17" t="s">
        <v>43</v>
      </c>
      <c r="C17" s="17" t="s">
        <v>19</v>
      </c>
      <c r="D17" s="17">
        <v>96.05</v>
      </c>
      <c r="E17" s="17">
        <v>96.05</v>
      </c>
      <c r="F17" s="17"/>
      <c r="G17" s="17" t="s">
        <v>44</v>
      </c>
      <c r="H17" s="17" t="s">
        <v>45</v>
      </c>
      <c r="I17" s="17" t="s">
        <v>22</v>
      </c>
      <c r="J17" s="17" t="s">
        <v>22</v>
      </c>
      <c r="K17" s="17" t="s">
        <v>23</v>
      </c>
      <c r="L17" s="17" t="s">
        <v>31</v>
      </c>
      <c r="M17" s="17" t="s">
        <v>46</v>
      </c>
    </row>
    <row r="18" spans="1:13" s="2" customFormat="1" ht="51.75" customHeight="1">
      <c r="A18" s="17">
        <v>8</v>
      </c>
      <c r="B18" s="17" t="s">
        <v>47</v>
      </c>
      <c r="C18" s="17" t="s">
        <v>36</v>
      </c>
      <c r="D18" s="17">
        <v>100</v>
      </c>
      <c r="E18" s="17">
        <v>100</v>
      </c>
      <c r="F18" s="17"/>
      <c r="G18" s="17" t="s">
        <v>48</v>
      </c>
      <c r="H18" s="17" t="s">
        <v>45</v>
      </c>
      <c r="I18" s="17" t="s">
        <v>22</v>
      </c>
      <c r="J18" s="17" t="s">
        <v>22</v>
      </c>
      <c r="K18" s="17" t="s">
        <v>23</v>
      </c>
      <c r="L18" s="17" t="s">
        <v>31</v>
      </c>
      <c r="M18" s="17" t="s">
        <v>49</v>
      </c>
    </row>
    <row r="19" spans="1:13" s="2" customFormat="1" ht="34.5" customHeight="1">
      <c r="A19" s="17"/>
      <c r="B19" s="45" t="s">
        <v>50</v>
      </c>
      <c r="C19" s="46"/>
      <c r="D19" s="18">
        <f>SUM(D20)</f>
        <v>217.8</v>
      </c>
      <c r="E19" s="18">
        <v>217.8</v>
      </c>
      <c r="F19" s="18"/>
      <c r="G19" s="17"/>
      <c r="H19" s="17"/>
      <c r="I19" s="17"/>
      <c r="J19" s="17"/>
      <c r="K19" s="17"/>
      <c r="L19" s="17"/>
      <c r="M19" s="17"/>
    </row>
    <row r="20" spans="1:13" s="2" customFormat="1" ht="78" customHeight="1">
      <c r="A20" s="17">
        <v>9</v>
      </c>
      <c r="B20" s="17" t="s">
        <v>51</v>
      </c>
      <c r="C20" s="17" t="s">
        <v>19</v>
      </c>
      <c r="D20" s="17">
        <v>217.8</v>
      </c>
      <c r="E20" s="17">
        <v>217.8</v>
      </c>
      <c r="F20" s="17"/>
      <c r="G20" s="17" t="s">
        <v>52</v>
      </c>
      <c r="H20" s="17" t="s">
        <v>53</v>
      </c>
      <c r="I20" s="17" t="s">
        <v>22</v>
      </c>
      <c r="J20" s="17" t="s">
        <v>22</v>
      </c>
      <c r="K20" s="17" t="s">
        <v>23</v>
      </c>
      <c r="L20" s="17" t="s">
        <v>31</v>
      </c>
      <c r="M20" s="17" t="s">
        <v>46</v>
      </c>
    </row>
    <row r="21" spans="1:13" s="3" customFormat="1" ht="34.5" customHeight="1">
      <c r="A21" s="17"/>
      <c r="B21" s="45" t="s">
        <v>54</v>
      </c>
      <c r="C21" s="46"/>
      <c r="D21" s="18">
        <f>SUM(D22)</f>
        <v>111.8</v>
      </c>
      <c r="E21" s="18">
        <f>SUM(E22)</f>
        <v>111.8</v>
      </c>
      <c r="F21" s="18"/>
      <c r="G21" s="17"/>
      <c r="H21" s="17"/>
      <c r="I21" s="17"/>
      <c r="J21" s="17"/>
      <c r="K21" s="17"/>
      <c r="L21" s="17"/>
      <c r="M21" s="17"/>
    </row>
    <row r="22" spans="1:13" s="3" customFormat="1" ht="114" customHeight="1">
      <c r="A22" s="17">
        <v>10</v>
      </c>
      <c r="B22" s="17" t="s">
        <v>55</v>
      </c>
      <c r="C22" s="17" t="s">
        <v>36</v>
      </c>
      <c r="D22" s="17">
        <v>111.8</v>
      </c>
      <c r="E22" s="17">
        <v>111.8</v>
      </c>
      <c r="F22" s="17"/>
      <c r="G22" s="17" t="s">
        <v>56</v>
      </c>
      <c r="H22" s="17" t="s">
        <v>57</v>
      </c>
      <c r="I22" s="17" t="s">
        <v>22</v>
      </c>
      <c r="J22" s="17" t="s">
        <v>22</v>
      </c>
      <c r="K22" s="17" t="s">
        <v>23</v>
      </c>
      <c r="L22" s="17" t="s">
        <v>31</v>
      </c>
      <c r="M22" s="17" t="s">
        <v>46</v>
      </c>
    </row>
    <row r="23" spans="1:13" ht="34.5" customHeight="1">
      <c r="A23" s="21"/>
      <c r="B23" s="48" t="s">
        <v>58</v>
      </c>
      <c r="C23" s="49"/>
      <c r="D23" s="22">
        <f>SUM(D24:D27)</f>
        <v>411.1</v>
      </c>
      <c r="E23" s="22">
        <v>411.1</v>
      </c>
      <c r="F23" s="22"/>
      <c r="G23" s="21"/>
      <c r="H23" s="23"/>
      <c r="I23" s="23"/>
      <c r="J23" s="23"/>
      <c r="K23" s="23"/>
      <c r="L23" s="23"/>
      <c r="M23" s="23"/>
    </row>
    <row r="24" spans="1:13" ht="60" customHeight="1">
      <c r="A24" s="50">
        <v>11</v>
      </c>
      <c r="B24" s="50" t="s">
        <v>59</v>
      </c>
      <c r="C24" s="50" t="s">
        <v>19</v>
      </c>
      <c r="D24" s="50">
        <v>60</v>
      </c>
      <c r="E24" s="50">
        <v>60</v>
      </c>
      <c r="F24" s="50"/>
      <c r="G24" s="50" t="s">
        <v>60</v>
      </c>
      <c r="H24" s="50" t="s">
        <v>61</v>
      </c>
      <c r="I24" s="17" t="s">
        <v>22</v>
      </c>
      <c r="J24" s="17" t="s">
        <v>22</v>
      </c>
      <c r="K24" s="17" t="s">
        <v>23</v>
      </c>
      <c r="L24" s="17" t="s">
        <v>31</v>
      </c>
      <c r="M24" s="50"/>
    </row>
    <row r="25" spans="1:13" ht="306" customHeight="1">
      <c r="A25" s="50">
        <v>12</v>
      </c>
      <c r="B25" s="50" t="s">
        <v>62</v>
      </c>
      <c r="C25" s="50" t="s">
        <v>19</v>
      </c>
      <c r="D25" s="50">
        <v>230</v>
      </c>
      <c r="E25" s="50">
        <v>230</v>
      </c>
      <c r="F25" s="50"/>
      <c r="G25" s="50" t="s">
        <v>63</v>
      </c>
      <c r="H25" s="50" t="s">
        <v>61</v>
      </c>
      <c r="I25" s="17" t="s">
        <v>22</v>
      </c>
      <c r="J25" s="17" t="s">
        <v>22</v>
      </c>
      <c r="K25" s="17" t="s">
        <v>23</v>
      </c>
      <c r="L25" s="17" t="s">
        <v>31</v>
      </c>
      <c r="M25" s="50"/>
    </row>
    <row r="26" spans="1:13" ht="166.5" customHeight="1">
      <c r="A26" s="50">
        <v>13</v>
      </c>
      <c r="B26" s="50" t="s">
        <v>64</v>
      </c>
      <c r="C26" s="50" t="s">
        <v>36</v>
      </c>
      <c r="D26" s="50">
        <v>41.1</v>
      </c>
      <c r="E26" s="50">
        <v>41.1</v>
      </c>
      <c r="F26" s="50"/>
      <c r="G26" s="50" t="s">
        <v>65</v>
      </c>
      <c r="H26" s="17" t="s">
        <v>61</v>
      </c>
      <c r="I26" s="17" t="s">
        <v>22</v>
      </c>
      <c r="J26" s="17" t="s">
        <v>22</v>
      </c>
      <c r="K26" s="17" t="s">
        <v>23</v>
      </c>
      <c r="L26" s="17" t="s">
        <v>31</v>
      </c>
      <c r="M26" s="17"/>
    </row>
    <row r="27" spans="1:13" ht="121.5" customHeight="1">
      <c r="A27" s="50">
        <v>14</v>
      </c>
      <c r="B27" s="50" t="s">
        <v>66</v>
      </c>
      <c r="C27" s="50" t="s">
        <v>36</v>
      </c>
      <c r="D27" s="50">
        <v>80</v>
      </c>
      <c r="E27" s="50">
        <v>80</v>
      </c>
      <c r="F27" s="50"/>
      <c r="G27" s="50" t="s">
        <v>67</v>
      </c>
      <c r="H27" s="17" t="s">
        <v>61</v>
      </c>
      <c r="I27" s="17" t="s">
        <v>22</v>
      </c>
      <c r="J27" s="17" t="s">
        <v>22</v>
      </c>
      <c r="K27" s="17" t="s">
        <v>23</v>
      </c>
      <c r="L27" s="17" t="s">
        <v>31</v>
      </c>
      <c r="M27" s="17"/>
    </row>
    <row r="28" spans="1:13" ht="34.5" customHeight="1">
      <c r="A28" s="50"/>
      <c r="B28" s="48" t="s">
        <v>68</v>
      </c>
      <c r="C28" s="49"/>
      <c r="D28" s="51">
        <f>SUM(D29)</f>
        <v>166.6</v>
      </c>
      <c r="E28" s="51">
        <v>166.6</v>
      </c>
      <c r="F28" s="51"/>
      <c r="G28" s="50"/>
      <c r="H28" s="50"/>
      <c r="I28" s="17"/>
      <c r="J28" s="17"/>
      <c r="K28" s="17"/>
      <c r="L28" s="17"/>
      <c r="M28" s="50"/>
    </row>
    <row r="29" spans="1:13" ht="99.75" customHeight="1">
      <c r="A29" s="50">
        <v>15</v>
      </c>
      <c r="B29" s="50" t="s">
        <v>69</v>
      </c>
      <c r="C29" s="50" t="s">
        <v>36</v>
      </c>
      <c r="D29" s="50">
        <v>166.6</v>
      </c>
      <c r="E29" s="50">
        <v>166.6</v>
      </c>
      <c r="F29" s="50"/>
      <c r="G29" s="50" t="s">
        <v>70</v>
      </c>
      <c r="H29" s="50" t="s">
        <v>71</v>
      </c>
      <c r="I29" s="17" t="s">
        <v>22</v>
      </c>
      <c r="J29" s="17" t="s">
        <v>22</v>
      </c>
      <c r="K29" s="17" t="s">
        <v>23</v>
      </c>
      <c r="L29" s="17" t="s">
        <v>31</v>
      </c>
      <c r="M29" s="50"/>
    </row>
    <row r="30" spans="1:13" ht="34.5" customHeight="1">
      <c r="A30" s="52"/>
      <c r="B30" s="53" t="s">
        <v>72</v>
      </c>
      <c r="C30" s="54"/>
      <c r="D30" s="55">
        <v>27.25</v>
      </c>
      <c r="E30" s="55">
        <v>27.25</v>
      </c>
      <c r="F30" s="55"/>
      <c r="G30" s="55"/>
      <c r="H30" s="55"/>
      <c r="I30" s="59"/>
      <c r="J30" s="59"/>
      <c r="K30" s="59"/>
      <c r="L30" s="59"/>
      <c r="M30" s="55"/>
    </row>
    <row r="31" spans="1:256" s="4" customFormat="1" ht="99.75" customHeight="1">
      <c r="A31" s="17">
        <v>16</v>
      </c>
      <c r="B31" s="17" t="s">
        <v>73</v>
      </c>
      <c r="C31" s="17" t="s">
        <v>36</v>
      </c>
      <c r="D31" s="17">
        <v>27.25</v>
      </c>
      <c r="E31" s="17">
        <v>27.25</v>
      </c>
      <c r="F31" s="17"/>
      <c r="G31" s="17" t="s">
        <v>74</v>
      </c>
      <c r="H31" s="17" t="s">
        <v>75</v>
      </c>
      <c r="I31" s="17" t="s">
        <v>22</v>
      </c>
      <c r="J31" s="17" t="s">
        <v>22</v>
      </c>
      <c r="K31" s="17" t="s">
        <v>23</v>
      </c>
      <c r="L31" s="17" t="s">
        <v>31</v>
      </c>
      <c r="M31" s="17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  <c r="IV31" s="32"/>
    </row>
    <row r="32" spans="1:13" ht="34.5" customHeight="1">
      <c r="A32" s="56"/>
      <c r="B32" s="48" t="s">
        <v>76</v>
      </c>
      <c r="C32" s="49"/>
      <c r="D32" s="51">
        <f>SUM(D33:D39)</f>
        <v>1743.5449999999998</v>
      </c>
      <c r="E32" s="51">
        <v>1743.5449999999998</v>
      </c>
      <c r="F32" s="51"/>
      <c r="G32" s="57"/>
      <c r="H32" s="48"/>
      <c r="I32" s="49"/>
      <c r="J32" s="48"/>
      <c r="K32" s="60"/>
      <c r="L32" s="60"/>
      <c r="M32" s="60"/>
    </row>
    <row r="33" spans="1:13" ht="78.75" customHeight="1">
      <c r="A33" s="50">
        <v>17</v>
      </c>
      <c r="B33" s="50" t="s">
        <v>77</v>
      </c>
      <c r="C33" s="50" t="s">
        <v>36</v>
      </c>
      <c r="D33" s="50">
        <v>185</v>
      </c>
      <c r="E33" s="50">
        <v>185</v>
      </c>
      <c r="F33" s="50"/>
      <c r="G33" s="50" t="s">
        <v>78</v>
      </c>
      <c r="H33" s="50" t="s">
        <v>79</v>
      </c>
      <c r="I33" s="50" t="s">
        <v>22</v>
      </c>
      <c r="J33" s="50" t="s">
        <v>22</v>
      </c>
      <c r="K33" s="50" t="s">
        <v>23</v>
      </c>
      <c r="L33" s="50" t="s">
        <v>31</v>
      </c>
      <c r="M33" s="50"/>
    </row>
    <row r="34" spans="1:13" ht="108.75" customHeight="1">
      <c r="A34" s="50">
        <v>18</v>
      </c>
      <c r="B34" s="50" t="s">
        <v>80</v>
      </c>
      <c r="C34" s="50" t="s">
        <v>36</v>
      </c>
      <c r="D34" s="50">
        <v>160.065</v>
      </c>
      <c r="E34" s="50">
        <v>160.065</v>
      </c>
      <c r="F34" s="50"/>
      <c r="G34" s="50" t="s">
        <v>81</v>
      </c>
      <c r="H34" s="50" t="s">
        <v>79</v>
      </c>
      <c r="I34" s="50" t="s">
        <v>22</v>
      </c>
      <c r="J34" s="50" t="s">
        <v>22</v>
      </c>
      <c r="K34" s="50" t="s">
        <v>23</v>
      </c>
      <c r="L34" s="50" t="s">
        <v>31</v>
      </c>
      <c r="M34" s="50"/>
    </row>
    <row r="35" spans="1:13" ht="90.75" customHeight="1">
      <c r="A35" s="50">
        <v>19</v>
      </c>
      <c r="B35" s="50" t="s">
        <v>82</v>
      </c>
      <c r="C35" s="50" t="s">
        <v>36</v>
      </c>
      <c r="D35" s="50">
        <v>182.79</v>
      </c>
      <c r="E35" s="50">
        <v>182.79</v>
      </c>
      <c r="F35" s="50"/>
      <c r="G35" s="50" t="s">
        <v>83</v>
      </c>
      <c r="H35" s="50" t="s">
        <v>79</v>
      </c>
      <c r="I35" s="50" t="s">
        <v>22</v>
      </c>
      <c r="J35" s="50" t="s">
        <v>22</v>
      </c>
      <c r="K35" s="50" t="s">
        <v>23</v>
      </c>
      <c r="L35" s="50" t="s">
        <v>31</v>
      </c>
      <c r="M35" s="50"/>
    </row>
    <row r="36" spans="1:13" ht="93" customHeight="1">
      <c r="A36" s="50">
        <v>20</v>
      </c>
      <c r="B36" s="50" t="s">
        <v>84</v>
      </c>
      <c r="C36" s="50" t="s">
        <v>36</v>
      </c>
      <c r="D36" s="50">
        <v>261.96</v>
      </c>
      <c r="E36" s="50">
        <v>261.96</v>
      </c>
      <c r="F36" s="50"/>
      <c r="G36" s="50" t="s">
        <v>85</v>
      </c>
      <c r="H36" s="50" t="s">
        <v>79</v>
      </c>
      <c r="I36" s="50" t="s">
        <v>22</v>
      </c>
      <c r="J36" s="50" t="s">
        <v>22</v>
      </c>
      <c r="K36" s="50" t="s">
        <v>23</v>
      </c>
      <c r="L36" s="50" t="s">
        <v>31</v>
      </c>
      <c r="M36" s="50"/>
    </row>
    <row r="37" spans="1:13" ht="91.5" customHeight="1">
      <c r="A37" s="50">
        <v>21</v>
      </c>
      <c r="B37" s="50" t="s">
        <v>86</v>
      </c>
      <c r="C37" s="50" t="s">
        <v>36</v>
      </c>
      <c r="D37" s="50">
        <v>255.51</v>
      </c>
      <c r="E37" s="50">
        <v>255.51</v>
      </c>
      <c r="F37" s="50"/>
      <c r="G37" s="50" t="s">
        <v>87</v>
      </c>
      <c r="H37" s="50" t="s">
        <v>79</v>
      </c>
      <c r="I37" s="50" t="s">
        <v>22</v>
      </c>
      <c r="J37" s="50" t="s">
        <v>22</v>
      </c>
      <c r="K37" s="50" t="s">
        <v>23</v>
      </c>
      <c r="L37" s="50" t="s">
        <v>31</v>
      </c>
      <c r="M37" s="50"/>
    </row>
    <row r="38" spans="1:13" ht="93" customHeight="1">
      <c r="A38" s="50">
        <v>22</v>
      </c>
      <c r="B38" s="50" t="s">
        <v>88</v>
      </c>
      <c r="C38" s="50" t="s">
        <v>36</v>
      </c>
      <c r="D38" s="50">
        <v>378.88</v>
      </c>
      <c r="E38" s="50">
        <v>378.88</v>
      </c>
      <c r="F38" s="50"/>
      <c r="G38" s="50" t="s">
        <v>89</v>
      </c>
      <c r="H38" s="50" t="s">
        <v>79</v>
      </c>
      <c r="I38" s="50" t="s">
        <v>22</v>
      </c>
      <c r="J38" s="50" t="s">
        <v>22</v>
      </c>
      <c r="K38" s="50" t="s">
        <v>23</v>
      </c>
      <c r="L38" s="50" t="s">
        <v>90</v>
      </c>
      <c r="M38" s="50"/>
    </row>
    <row r="39" spans="1:13" ht="97.5" customHeight="1">
      <c r="A39" s="50">
        <v>23</v>
      </c>
      <c r="B39" s="50" t="s">
        <v>91</v>
      </c>
      <c r="C39" s="50" t="s">
        <v>36</v>
      </c>
      <c r="D39" s="50">
        <v>319.34</v>
      </c>
      <c r="E39" s="50">
        <v>319.34</v>
      </c>
      <c r="F39" s="50"/>
      <c r="G39" s="50" t="s">
        <v>92</v>
      </c>
      <c r="H39" s="50" t="s">
        <v>79</v>
      </c>
      <c r="I39" s="50" t="s">
        <v>22</v>
      </c>
      <c r="J39" s="50" t="s">
        <v>22</v>
      </c>
      <c r="K39" s="50" t="s">
        <v>23</v>
      </c>
      <c r="L39" s="50" t="s">
        <v>90</v>
      </c>
      <c r="M39" s="50"/>
    </row>
  </sheetData>
  <sheetProtection/>
  <mergeCells count="22">
    <mergeCell ref="A2:M2"/>
    <mergeCell ref="D4:F4"/>
    <mergeCell ref="J4:L4"/>
    <mergeCell ref="A6:C6"/>
    <mergeCell ref="B7:C7"/>
    <mergeCell ref="B10:C10"/>
    <mergeCell ref="B13:C13"/>
    <mergeCell ref="B16:C16"/>
    <mergeCell ref="B19:C19"/>
    <mergeCell ref="B21:C21"/>
    <mergeCell ref="B23:C23"/>
    <mergeCell ref="B28:C28"/>
    <mergeCell ref="B30:C30"/>
    <mergeCell ref="B32:C32"/>
    <mergeCell ref="H32:I32"/>
    <mergeCell ref="A4:A5"/>
    <mergeCell ref="B4:B5"/>
    <mergeCell ref="C4:C5"/>
    <mergeCell ref="G4:G5"/>
    <mergeCell ref="H4:H5"/>
    <mergeCell ref="I4:I5"/>
    <mergeCell ref="M4:M5"/>
  </mergeCells>
  <printOptions/>
  <pageMargins left="0.5666666666666667" right="0.2791666666666667" top="0.3541666666666667" bottom="0.29097222222222224" header="0.5118055555555555" footer="0.043055555555555555"/>
  <pageSetup horizontalDpi="600" verticalDpi="600" orientation="landscape" paperSize="9" scale="64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57"/>
  <sheetViews>
    <sheetView tabSelected="1" view="pageBreakPreview" zoomScale="70" zoomScaleNormal="85" zoomScaleSheetLayoutView="70" workbookViewId="0" topLeftCell="A1">
      <selection activeCell="G8" sqref="G8"/>
    </sheetView>
  </sheetViews>
  <sheetFormatPr defaultColWidth="9.00390625" defaultRowHeight="14.25"/>
  <cols>
    <col min="1" max="1" width="4.875" style="5" customWidth="1"/>
    <col min="2" max="2" width="28.125" style="6" customWidth="1"/>
    <col min="3" max="3" width="9.625" style="6" customWidth="1"/>
    <col min="4" max="4" width="16.50390625" style="7" customWidth="1"/>
    <col min="5" max="6" width="15.50390625" style="7" customWidth="1"/>
    <col min="7" max="7" width="42.875" style="6" customWidth="1"/>
    <col min="8" max="8" width="12.375" style="6" customWidth="1"/>
    <col min="9" max="9" width="8.875" style="6" customWidth="1"/>
    <col min="10" max="10" width="12.00390625" style="6" customWidth="1"/>
    <col min="11" max="11" width="10.75390625" style="6" customWidth="1"/>
    <col min="12" max="12" width="10.875" style="6" customWidth="1"/>
    <col min="13" max="13" width="11.375" style="6" customWidth="1"/>
  </cols>
  <sheetData>
    <row r="1" spans="1:2" ht="25.5" customHeight="1">
      <c r="A1" s="8" t="s">
        <v>93</v>
      </c>
      <c r="B1" s="8"/>
    </row>
    <row r="2" spans="1:13" ht="41.25" customHeight="1">
      <c r="A2" s="9" t="s">
        <v>94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0.25" customHeight="1">
      <c r="A3" s="9"/>
      <c r="C3" s="10"/>
      <c r="M3" s="30"/>
    </row>
    <row r="4" spans="1:13" s="1" customFormat="1" ht="40.5" customHeight="1">
      <c r="A4" s="11" t="s">
        <v>1</v>
      </c>
      <c r="B4" s="11" t="s">
        <v>2</v>
      </c>
      <c r="C4" s="11" t="s">
        <v>3</v>
      </c>
      <c r="D4" s="12" t="s">
        <v>4</v>
      </c>
      <c r="E4" s="12"/>
      <c r="F4" s="12"/>
      <c r="G4" s="11" t="s">
        <v>5</v>
      </c>
      <c r="H4" s="13" t="s">
        <v>6</v>
      </c>
      <c r="I4" s="13" t="s">
        <v>7</v>
      </c>
      <c r="J4" s="13" t="s">
        <v>8</v>
      </c>
      <c r="K4" s="13"/>
      <c r="L4" s="13"/>
      <c r="M4" s="13" t="s">
        <v>9</v>
      </c>
    </row>
    <row r="5" spans="1:13" s="1" customFormat="1" ht="66.75" customHeight="1">
      <c r="A5" s="14"/>
      <c r="B5" s="11"/>
      <c r="C5" s="11"/>
      <c r="D5" s="11" t="s">
        <v>10</v>
      </c>
      <c r="E5" s="11" t="s">
        <v>11</v>
      </c>
      <c r="F5" s="11" t="s">
        <v>12</v>
      </c>
      <c r="G5" s="11"/>
      <c r="H5" s="13"/>
      <c r="I5" s="13"/>
      <c r="J5" s="31" t="s">
        <v>13</v>
      </c>
      <c r="K5" s="13" t="s">
        <v>14</v>
      </c>
      <c r="L5" s="13" t="s">
        <v>15</v>
      </c>
      <c r="M5" s="13"/>
    </row>
    <row r="6" spans="1:13" s="2" customFormat="1" ht="34.5" customHeight="1">
      <c r="A6" s="15" t="s">
        <v>16</v>
      </c>
      <c r="B6" s="15"/>
      <c r="C6" s="15"/>
      <c r="D6" s="16">
        <f>D7+D10+D13+D16+D18+D20+D23+D26+D28+D30+D36+D38+D40+D44+D46+D48+D50+D52+D54</f>
        <v>43173.375000000015</v>
      </c>
      <c r="E6" s="16">
        <f>E7+E10+E13+E16+E18+E20+E23+E26+E28+E30+E36+E38+E40+E44+E46+E48+E50+E52+E54</f>
        <v>38610.945000000014</v>
      </c>
      <c r="F6" s="16">
        <f>F7+F10+F13+F16+F18+F20+F23+F26+F28+F30+F36+F38+F40+F44+F46+F48+F50+F52+F54</f>
        <v>4562.43</v>
      </c>
      <c r="G6" s="15"/>
      <c r="H6" s="11"/>
      <c r="I6" s="11"/>
      <c r="J6" s="11"/>
      <c r="K6" s="11"/>
      <c r="L6" s="11"/>
      <c r="M6" s="11"/>
    </row>
    <row r="7" spans="1:13" s="2" customFormat="1" ht="34.5" customHeight="1">
      <c r="A7" s="17"/>
      <c r="B7" s="18" t="s">
        <v>17</v>
      </c>
      <c r="C7" s="18"/>
      <c r="D7" s="18">
        <f>SUM(D8:D9)</f>
        <v>35004.950000000004</v>
      </c>
      <c r="E7" s="18">
        <f>SUM(E8:E9)</f>
        <v>30442.52</v>
      </c>
      <c r="F7" s="18">
        <v>4562.43</v>
      </c>
      <c r="G7" s="17"/>
      <c r="H7" s="17"/>
      <c r="I7" s="17"/>
      <c r="J7" s="17"/>
      <c r="K7" s="17"/>
      <c r="L7" s="17"/>
      <c r="M7" s="17"/>
    </row>
    <row r="8" spans="1:13" s="2" customFormat="1" ht="73.5" customHeight="1">
      <c r="A8" s="17">
        <v>1</v>
      </c>
      <c r="B8" s="17" t="s">
        <v>18</v>
      </c>
      <c r="C8" s="17" t="s">
        <v>19</v>
      </c>
      <c r="D8" s="17">
        <v>3669.37</v>
      </c>
      <c r="E8" s="17">
        <v>3669.37</v>
      </c>
      <c r="F8" s="17"/>
      <c r="G8" s="17" t="s">
        <v>20</v>
      </c>
      <c r="H8" s="17" t="s">
        <v>21</v>
      </c>
      <c r="I8" s="17" t="s">
        <v>22</v>
      </c>
      <c r="J8" s="17" t="s">
        <v>22</v>
      </c>
      <c r="K8" s="17" t="s">
        <v>23</v>
      </c>
      <c r="L8" s="17" t="s">
        <v>24</v>
      </c>
      <c r="M8" s="17"/>
    </row>
    <row r="9" spans="1:13" s="2" customFormat="1" ht="93" customHeight="1">
      <c r="A9" s="17">
        <v>2</v>
      </c>
      <c r="B9" s="17" t="s">
        <v>25</v>
      </c>
      <c r="C9" s="17" t="s">
        <v>19</v>
      </c>
      <c r="D9" s="17">
        <v>31335.58</v>
      </c>
      <c r="E9" s="17">
        <v>26773.15</v>
      </c>
      <c r="F9" s="17">
        <v>4562.43</v>
      </c>
      <c r="G9" s="17" t="s">
        <v>26</v>
      </c>
      <c r="H9" s="17" t="s">
        <v>21</v>
      </c>
      <c r="I9" s="17" t="s">
        <v>22</v>
      </c>
      <c r="J9" s="17" t="s">
        <v>22</v>
      </c>
      <c r="K9" s="17" t="s">
        <v>23</v>
      </c>
      <c r="L9" s="17" t="s">
        <v>24</v>
      </c>
      <c r="M9" s="17"/>
    </row>
    <row r="10" spans="1:13" s="2" customFormat="1" ht="34.5" customHeight="1">
      <c r="A10" s="17"/>
      <c r="B10" s="18" t="s">
        <v>27</v>
      </c>
      <c r="C10" s="18"/>
      <c r="D10" s="18">
        <f>SUM(D11:D12)</f>
        <v>340</v>
      </c>
      <c r="E10" s="18">
        <f>SUM(E11:E12)</f>
        <v>340</v>
      </c>
      <c r="F10" s="18"/>
      <c r="G10" s="17"/>
      <c r="H10" s="17"/>
      <c r="I10" s="17"/>
      <c r="J10" s="17"/>
      <c r="K10" s="17"/>
      <c r="L10" s="17"/>
      <c r="M10" s="17"/>
    </row>
    <row r="11" spans="1:13" s="2" customFormat="1" ht="105.75" customHeight="1">
      <c r="A11" s="17">
        <v>3</v>
      </c>
      <c r="B11" s="17" t="s">
        <v>28</v>
      </c>
      <c r="C11" s="17" t="s">
        <v>19</v>
      </c>
      <c r="D11" s="17">
        <v>150</v>
      </c>
      <c r="E11" s="17">
        <v>150</v>
      </c>
      <c r="F11" s="17"/>
      <c r="G11" s="17" t="s">
        <v>29</v>
      </c>
      <c r="H11" s="17" t="s">
        <v>30</v>
      </c>
      <c r="I11" s="17" t="s">
        <v>22</v>
      </c>
      <c r="J11" s="17" t="s">
        <v>22</v>
      </c>
      <c r="K11" s="17" t="s">
        <v>23</v>
      </c>
      <c r="L11" s="17" t="s">
        <v>31</v>
      </c>
      <c r="M11" s="17"/>
    </row>
    <row r="12" spans="1:13" s="2" customFormat="1" ht="96.75" customHeight="1">
      <c r="A12" s="17">
        <v>4</v>
      </c>
      <c r="B12" s="17" t="s">
        <v>32</v>
      </c>
      <c r="C12" s="17" t="s">
        <v>19</v>
      </c>
      <c r="D12" s="17">
        <v>190</v>
      </c>
      <c r="E12" s="17">
        <v>190</v>
      </c>
      <c r="F12" s="17"/>
      <c r="G12" s="17" t="s">
        <v>33</v>
      </c>
      <c r="H12" s="17" t="s">
        <v>30</v>
      </c>
      <c r="I12" s="17" t="s">
        <v>22</v>
      </c>
      <c r="J12" s="17" t="s">
        <v>22</v>
      </c>
      <c r="K12" s="17" t="s">
        <v>23</v>
      </c>
      <c r="L12" s="17" t="s">
        <v>31</v>
      </c>
      <c r="M12" s="17"/>
    </row>
    <row r="13" spans="1:13" s="2" customFormat="1" ht="34.5" customHeight="1">
      <c r="A13" s="17"/>
      <c r="B13" s="18" t="s">
        <v>95</v>
      </c>
      <c r="C13" s="18"/>
      <c r="D13" s="18">
        <v>2630</v>
      </c>
      <c r="E13" s="18">
        <v>2630</v>
      </c>
      <c r="F13" s="18"/>
      <c r="G13" s="18"/>
      <c r="H13" s="18"/>
      <c r="I13" s="18"/>
      <c r="J13" s="18"/>
      <c r="K13" s="18"/>
      <c r="L13" s="18"/>
      <c r="M13" s="18"/>
    </row>
    <row r="14" spans="1:13" s="2" customFormat="1" ht="57.75" customHeight="1">
      <c r="A14" s="17">
        <v>5</v>
      </c>
      <c r="B14" s="17" t="s">
        <v>96</v>
      </c>
      <c r="C14" s="18"/>
      <c r="D14" s="17">
        <v>180</v>
      </c>
      <c r="E14" s="17">
        <v>180</v>
      </c>
      <c r="F14" s="18"/>
      <c r="G14" s="17" t="s">
        <v>97</v>
      </c>
      <c r="H14" s="17" t="s">
        <v>98</v>
      </c>
      <c r="I14" s="17" t="s">
        <v>22</v>
      </c>
      <c r="J14" s="17" t="s">
        <v>22</v>
      </c>
      <c r="K14" s="17" t="s">
        <v>99</v>
      </c>
      <c r="L14" s="17" t="s">
        <v>31</v>
      </c>
      <c r="M14" s="17"/>
    </row>
    <row r="15" spans="1:13" s="2" customFormat="1" ht="70.5" customHeight="1">
      <c r="A15" s="17">
        <v>6</v>
      </c>
      <c r="B15" s="17" t="s">
        <v>100</v>
      </c>
      <c r="C15" s="17" t="s">
        <v>36</v>
      </c>
      <c r="D15" s="17">
        <v>2450</v>
      </c>
      <c r="E15" s="17">
        <v>2450</v>
      </c>
      <c r="F15" s="17"/>
      <c r="G15" s="17" t="s">
        <v>101</v>
      </c>
      <c r="H15" s="17" t="s">
        <v>98</v>
      </c>
      <c r="I15" s="17" t="s">
        <v>22</v>
      </c>
      <c r="J15" s="17" t="s">
        <v>22</v>
      </c>
      <c r="K15" s="17" t="s">
        <v>23</v>
      </c>
      <c r="L15" s="17" t="s">
        <v>90</v>
      </c>
      <c r="M15" s="17"/>
    </row>
    <row r="16" spans="1:13" s="2" customFormat="1" ht="34.5" customHeight="1">
      <c r="A16" s="17"/>
      <c r="B16" s="18" t="s">
        <v>102</v>
      </c>
      <c r="C16" s="18"/>
      <c r="D16" s="18">
        <f>SUM(D17)</f>
        <v>807.28</v>
      </c>
      <c r="E16" s="18">
        <f>E17</f>
        <v>807.28</v>
      </c>
      <c r="F16" s="18"/>
      <c r="G16" s="17"/>
      <c r="H16" s="17"/>
      <c r="I16" s="17"/>
      <c r="J16" s="17"/>
      <c r="K16" s="17"/>
      <c r="L16" s="17"/>
      <c r="M16" s="17"/>
    </row>
    <row r="17" spans="1:13" s="2" customFormat="1" ht="70.5" customHeight="1">
      <c r="A17" s="17">
        <v>7</v>
      </c>
      <c r="B17" s="17" t="s">
        <v>103</v>
      </c>
      <c r="C17" s="17" t="s">
        <v>19</v>
      </c>
      <c r="D17" s="17">
        <v>807.28</v>
      </c>
      <c r="E17" s="17">
        <v>807.28</v>
      </c>
      <c r="F17" s="17"/>
      <c r="G17" s="17" t="s">
        <v>104</v>
      </c>
      <c r="H17" s="17" t="s">
        <v>105</v>
      </c>
      <c r="I17" s="17" t="s">
        <v>22</v>
      </c>
      <c r="J17" s="17" t="s">
        <v>22</v>
      </c>
      <c r="K17" s="17" t="s">
        <v>23</v>
      </c>
      <c r="L17" s="17" t="s">
        <v>90</v>
      </c>
      <c r="M17" s="17"/>
    </row>
    <row r="18" spans="1:13" s="2" customFormat="1" ht="39" customHeight="1">
      <c r="A18" s="17"/>
      <c r="B18" s="19" t="s">
        <v>106</v>
      </c>
      <c r="C18" s="19"/>
      <c r="D18" s="18">
        <v>120</v>
      </c>
      <c r="E18" s="18">
        <v>120</v>
      </c>
      <c r="F18" s="18"/>
      <c r="G18" s="18"/>
      <c r="H18" s="18"/>
      <c r="I18" s="18"/>
      <c r="J18" s="18"/>
      <c r="K18" s="18"/>
      <c r="L18" s="18"/>
      <c r="M18" s="18"/>
    </row>
    <row r="19" spans="1:13" s="2" customFormat="1" ht="51.75" customHeight="1">
      <c r="A19" s="17">
        <v>8</v>
      </c>
      <c r="B19" s="20" t="s">
        <v>107</v>
      </c>
      <c r="C19" s="20" t="s">
        <v>36</v>
      </c>
      <c r="D19" s="20">
        <v>120</v>
      </c>
      <c r="E19" s="20">
        <v>120</v>
      </c>
      <c r="F19" s="20"/>
      <c r="G19" s="17" t="s">
        <v>108</v>
      </c>
      <c r="H19" s="17" t="s">
        <v>109</v>
      </c>
      <c r="I19" s="17" t="s">
        <v>110</v>
      </c>
      <c r="J19" s="17" t="s">
        <v>110</v>
      </c>
      <c r="K19" s="17"/>
      <c r="L19" s="17"/>
      <c r="M19" s="17"/>
    </row>
    <row r="20" spans="1:13" s="2" customFormat="1" ht="34.5" customHeight="1">
      <c r="A20" s="17"/>
      <c r="B20" s="18" t="s">
        <v>111</v>
      </c>
      <c r="C20" s="18"/>
      <c r="D20" s="18">
        <f>SUM(D21:D22)</f>
        <v>605</v>
      </c>
      <c r="E20" s="18">
        <f>SUM(E21:E22)</f>
        <v>605</v>
      </c>
      <c r="F20" s="18"/>
      <c r="G20" s="17"/>
      <c r="H20" s="17"/>
      <c r="I20" s="17"/>
      <c r="J20" s="17"/>
      <c r="K20" s="17"/>
      <c r="L20" s="17"/>
      <c r="M20" s="17"/>
    </row>
    <row r="21" spans="1:13" s="2" customFormat="1" ht="75.75" customHeight="1">
      <c r="A21" s="17">
        <v>9</v>
      </c>
      <c r="B21" s="17" t="s">
        <v>35</v>
      </c>
      <c r="C21" s="17" t="s">
        <v>36</v>
      </c>
      <c r="D21" s="17">
        <v>375</v>
      </c>
      <c r="E21" s="17">
        <v>375</v>
      </c>
      <c r="F21" s="17"/>
      <c r="G21" s="17" t="s">
        <v>37</v>
      </c>
      <c r="H21" s="17" t="s">
        <v>38</v>
      </c>
      <c r="I21" s="17" t="s">
        <v>22</v>
      </c>
      <c r="J21" s="17" t="s">
        <v>22</v>
      </c>
      <c r="K21" s="17" t="s">
        <v>23</v>
      </c>
      <c r="L21" s="17" t="s">
        <v>31</v>
      </c>
      <c r="M21" s="17"/>
    </row>
    <row r="22" spans="1:13" s="2" customFormat="1" ht="87" customHeight="1">
      <c r="A22" s="17">
        <v>10</v>
      </c>
      <c r="B22" s="17" t="s">
        <v>40</v>
      </c>
      <c r="C22" s="17" t="s">
        <v>36</v>
      </c>
      <c r="D22" s="17">
        <v>230</v>
      </c>
      <c r="E22" s="17">
        <v>230</v>
      </c>
      <c r="F22" s="17"/>
      <c r="G22" s="17" t="s">
        <v>41</v>
      </c>
      <c r="H22" s="17" t="s">
        <v>38</v>
      </c>
      <c r="I22" s="17" t="s">
        <v>22</v>
      </c>
      <c r="J22" s="17" t="s">
        <v>22</v>
      </c>
      <c r="K22" s="17" t="s">
        <v>23</v>
      </c>
      <c r="L22" s="17" t="s">
        <v>31</v>
      </c>
      <c r="M22" s="17"/>
    </row>
    <row r="23" spans="1:13" s="2" customFormat="1" ht="34.5" customHeight="1">
      <c r="A23" s="17"/>
      <c r="B23" s="18" t="s">
        <v>112</v>
      </c>
      <c r="C23" s="18"/>
      <c r="D23" s="18">
        <f>SUM(D24:D25)</f>
        <v>196.05</v>
      </c>
      <c r="E23" s="18">
        <f>SUM(E24:E25)</f>
        <v>196.05</v>
      </c>
      <c r="F23" s="18"/>
      <c r="G23" s="17"/>
      <c r="H23" s="17"/>
      <c r="I23" s="17"/>
      <c r="J23" s="17"/>
      <c r="K23" s="17"/>
      <c r="L23" s="17"/>
      <c r="M23" s="11"/>
    </row>
    <row r="24" spans="1:13" s="2" customFormat="1" ht="84" customHeight="1">
      <c r="A24" s="17">
        <v>11</v>
      </c>
      <c r="B24" s="17" t="s">
        <v>43</v>
      </c>
      <c r="C24" s="17" t="s">
        <v>19</v>
      </c>
      <c r="D24" s="17">
        <v>96.05</v>
      </c>
      <c r="E24" s="17">
        <v>96.05</v>
      </c>
      <c r="F24" s="17"/>
      <c r="G24" s="17" t="s">
        <v>44</v>
      </c>
      <c r="H24" s="17" t="s">
        <v>45</v>
      </c>
      <c r="I24" s="17" t="s">
        <v>22</v>
      </c>
      <c r="J24" s="17" t="s">
        <v>22</v>
      </c>
      <c r="K24" s="17" t="s">
        <v>23</v>
      </c>
      <c r="L24" s="17" t="s">
        <v>31</v>
      </c>
      <c r="M24" s="17"/>
    </row>
    <row r="25" spans="1:13" s="2" customFormat="1" ht="81.75" customHeight="1">
      <c r="A25" s="17">
        <v>12</v>
      </c>
      <c r="B25" s="17" t="s">
        <v>113</v>
      </c>
      <c r="C25" s="17" t="s">
        <v>36</v>
      </c>
      <c r="D25" s="17">
        <v>100</v>
      </c>
      <c r="E25" s="17">
        <v>100</v>
      </c>
      <c r="F25" s="17"/>
      <c r="G25" s="17" t="s">
        <v>48</v>
      </c>
      <c r="H25" s="17" t="s">
        <v>45</v>
      </c>
      <c r="I25" s="17" t="s">
        <v>22</v>
      </c>
      <c r="J25" s="17" t="s">
        <v>22</v>
      </c>
      <c r="K25" s="17" t="s">
        <v>23</v>
      </c>
      <c r="L25" s="17" t="s">
        <v>31</v>
      </c>
      <c r="M25" s="17"/>
    </row>
    <row r="26" spans="1:13" s="2" customFormat="1" ht="34.5" customHeight="1">
      <c r="A26" s="17"/>
      <c r="B26" s="18" t="s">
        <v>114</v>
      </c>
      <c r="C26" s="18"/>
      <c r="D26" s="18">
        <f>SUM(D27)</f>
        <v>217.8</v>
      </c>
      <c r="E26" s="18">
        <f>SUM(E27)</f>
        <v>217.8</v>
      </c>
      <c r="F26" s="18"/>
      <c r="G26" s="17"/>
      <c r="H26" s="17"/>
      <c r="I26" s="17"/>
      <c r="J26" s="17"/>
      <c r="K26" s="17"/>
      <c r="L26" s="17"/>
      <c r="M26" s="17"/>
    </row>
    <row r="27" spans="1:13" s="2" customFormat="1" ht="153" customHeight="1">
      <c r="A27" s="17">
        <v>13</v>
      </c>
      <c r="B27" s="17" t="s">
        <v>51</v>
      </c>
      <c r="C27" s="17" t="s">
        <v>19</v>
      </c>
      <c r="D27" s="17">
        <v>217.8</v>
      </c>
      <c r="E27" s="17">
        <v>217.8</v>
      </c>
      <c r="F27" s="17"/>
      <c r="G27" s="17" t="s">
        <v>52</v>
      </c>
      <c r="H27" s="17" t="s">
        <v>53</v>
      </c>
      <c r="I27" s="17" t="s">
        <v>22</v>
      </c>
      <c r="J27" s="17" t="s">
        <v>22</v>
      </c>
      <c r="K27" s="17" t="s">
        <v>23</v>
      </c>
      <c r="L27" s="17" t="s">
        <v>31</v>
      </c>
      <c r="M27" s="17"/>
    </row>
    <row r="28" spans="1:13" s="3" customFormat="1" ht="34.5" customHeight="1">
      <c r="A28" s="17"/>
      <c r="B28" s="18" t="s">
        <v>115</v>
      </c>
      <c r="C28" s="18"/>
      <c r="D28" s="18">
        <f>SUM(D29)</f>
        <v>111.8</v>
      </c>
      <c r="E28" s="18">
        <f>SUM(E29)</f>
        <v>111.8</v>
      </c>
      <c r="F28" s="18"/>
      <c r="G28" s="17"/>
      <c r="H28" s="17"/>
      <c r="I28" s="17"/>
      <c r="J28" s="17"/>
      <c r="K28" s="17"/>
      <c r="L28" s="17"/>
      <c r="M28" s="17"/>
    </row>
    <row r="29" spans="1:13" s="3" customFormat="1" ht="150" customHeight="1">
      <c r="A29" s="17">
        <v>14</v>
      </c>
      <c r="B29" s="17" t="s">
        <v>55</v>
      </c>
      <c r="C29" s="17" t="s">
        <v>36</v>
      </c>
      <c r="D29" s="17">
        <v>111.8</v>
      </c>
      <c r="E29" s="17">
        <v>111.8</v>
      </c>
      <c r="F29" s="17"/>
      <c r="G29" s="17" t="s">
        <v>116</v>
      </c>
      <c r="H29" s="17" t="s">
        <v>57</v>
      </c>
      <c r="I29" s="17" t="s">
        <v>22</v>
      </c>
      <c r="J29" s="17" t="s">
        <v>22</v>
      </c>
      <c r="K29" s="17" t="s">
        <v>23</v>
      </c>
      <c r="L29" s="17" t="s">
        <v>31</v>
      </c>
      <c r="M29" s="17"/>
    </row>
    <row r="30" spans="1:13" ht="34.5" customHeight="1">
      <c r="A30" s="21"/>
      <c r="B30" s="18" t="s">
        <v>117</v>
      </c>
      <c r="C30" s="18"/>
      <c r="D30" s="22">
        <f>SUM(D31:D35)</f>
        <v>449.90000000000003</v>
      </c>
      <c r="E30" s="22">
        <f>SUM(E31:E35)</f>
        <v>449.90000000000003</v>
      </c>
      <c r="F30" s="22"/>
      <c r="G30" s="21"/>
      <c r="H30" s="23"/>
      <c r="I30" s="23"/>
      <c r="J30" s="23"/>
      <c r="K30" s="23"/>
      <c r="L30" s="23"/>
      <c r="M30" s="23"/>
    </row>
    <row r="31" spans="1:13" ht="69.75" customHeight="1">
      <c r="A31" s="17">
        <v>15</v>
      </c>
      <c r="B31" s="17" t="s">
        <v>59</v>
      </c>
      <c r="C31" s="17" t="s">
        <v>19</v>
      </c>
      <c r="D31" s="17">
        <v>60</v>
      </c>
      <c r="E31" s="17">
        <v>60</v>
      </c>
      <c r="F31" s="17"/>
      <c r="G31" s="17" t="s">
        <v>118</v>
      </c>
      <c r="H31" s="17" t="s">
        <v>61</v>
      </c>
      <c r="I31" s="17" t="s">
        <v>22</v>
      </c>
      <c r="J31" s="17" t="s">
        <v>22</v>
      </c>
      <c r="K31" s="17" t="s">
        <v>23</v>
      </c>
      <c r="L31" s="17" t="s">
        <v>31</v>
      </c>
      <c r="M31" s="17"/>
    </row>
    <row r="32" spans="1:13" ht="312" customHeight="1">
      <c r="A32" s="17">
        <v>16</v>
      </c>
      <c r="B32" s="17" t="s">
        <v>62</v>
      </c>
      <c r="C32" s="17" t="s">
        <v>19</v>
      </c>
      <c r="D32" s="17">
        <v>230</v>
      </c>
      <c r="E32" s="17">
        <v>230</v>
      </c>
      <c r="F32" s="17"/>
      <c r="G32" s="17" t="s">
        <v>119</v>
      </c>
      <c r="H32" s="17" t="s">
        <v>61</v>
      </c>
      <c r="I32" s="17" t="s">
        <v>22</v>
      </c>
      <c r="J32" s="17" t="s">
        <v>22</v>
      </c>
      <c r="K32" s="17" t="s">
        <v>23</v>
      </c>
      <c r="L32" s="17" t="s">
        <v>31</v>
      </c>
      <c r="M32" s="17"/>
    </row>
    <row r="33" spans="1:13" ht="165" customHeight="1">
      <c r="A33" s="17">
        <v>17</v>
      </c>
      <c r="B33" s="17" t="s">
        <v>64</v>
      </c>
      <c r="C33" s="17" t="s">
        <v>36</v>
      </c>
      <c r="D33" s="17">
        <v>41.1</v>
      </c>
      <c r="E33" s="17">
        <v>41.1</v>
      </c>
      <c r="F33" s="17"/>
      <c r="G33" s="17" t="s">
        <v>120</v>
      </c>
      <c r="H33" s="17" t="s">
        <v>61</v>
      </c>
      <c r="I33" s="17" t="s">
        <v>22</v>
      </c>
      <c r="J33" s="17" t="s">
        <v>22</v>
      </c>
      <c r="K33" s="17" t="s">
        <v>23</v>
      </c>
      <c r="L33" s="17" t="s">
        <v>31</v>
      </c>
      <c r="M33" s="17"/>
    </row>
    <row r="34" spans="1:13" ht="81.75" customHeight="1">
      <c r="A34" s="17">
        <v>18</v>
      </c>
      <c r="B34" s="17" t="s">
        <v>66</v>
      </c>
      <c r="C34" s="17" t="s">
        <v>36</v>
      </c>
      <c r="D34" s="17">
        <v>80</v>
      </c>
      <c r="E34" s="17">
        <v>80</v>
      </c>
      <c r="F34" s="17"/>
      <c r="G34" s="17" t="s">
        <v>67</v>
      </c>
      <c r="H34" s="17" t="s">
        <v>61</v>
      </c>
      <c r="I34" s="17" t="s">
        <v>22</v>
      </c>
      <c r="J34" s="17" t="s">
        <v>22</v>
      </c>
      <c r="K34" s="17" t="s">
        <v>23</v>
      </c>
      <c r="L34" s="17" t="s">
        <v>31</v>
      </c>
      <c r="M34" s="17"/>
    </row>
    <row r="35" spans="1:13" ht="66.75" customHeight="1">
      <c r="A35" s="24">
        <v>19</v>
      </c>
      <c r="B35" s="25" t="s">
        <v>121</v>
      </c>
      <c r="C35" s="17" t="s">
        <v>36</v>
      </c>
      <c r="D35" s="17">
        <v>38.8</v>
      </c>
      <c r="E35" s="17">
        <v>38.8</v>
      </c>
      <c r="F35" s="26"/>
      <c r="G35" s="25" t="s">
        <v>122</v>
      </c>
      <c r="H35" s="17" t="s">
        <v>61</v>
      </c>
      <c r="I35" s="17" t="s">
        <v>22</v>
      </c>
      <c r="J35" s="17" t="s">
        <v>22</v>
      </c>
      <c r="K35" s="17" t="s">
        <v>23</v>
      </c>
      <c r="L35" s="17" t="s">
        <v>31</v>
      </c>
      <c r="M35" s="23"/>
    </row>
    <row r="36" spans="1:13" ht="34.5" customHeight="1">
      <c r="A36" s="17"/>
      <c r="B36" s="18" t="s">
        <v>123</v>
      </c>
      <c r="C36" s="18"/>
      <c r="D36" s="18">
        <f>SUM(D37)</f>
        <v>166.6</v>
      </c>
      <c r="E36" s="18">
        <f>SUM(E37)</f>
        <v>166.6</v>
      </c>
      <c r="F36" s="18"/>
      <c r="G36" s="17"/>
      <c r="H36" s="17"/>
      <c r="I36" s="17"/>
      <c r="J36" s="17"/>
      <c r="K36" s="17"/>
      <c r="L36" s="17"/>
      <c r="M36" s="17"/>
    </row>
    <row r="37" spans="1:13" ht="87" customHeight="1">
      <c r="A37" s="17">
        <v>20</v>
      </c>
      <c r="B37" s="17" t="s">
        <v>69</v>
      </c>
      <c r="C37" s="17" t="s">
        <v>36</v>
      </c>
      <c r="D37" s="17">
        <v>166.6</v>
      </c>
      <c r="E37" s="17">
        <v>166.6</v>
      </c>
      <c r="F37" s="17"/>
      <c r="G37" s="17" t="s">
        <v>70</v>
      </c>
      <c r="H37" s="17" t="s">
        <v>71</v>
      </c>
      <c r="I37" s="17" t="s">
        <v>22</v>
      </c>
      <c r="J37" s="17" t="s">
        <v>22</v>
      </c>
      <c r="K37" s="17" t="s">
        <v>23</v>
      </c>
      <c r="L37" s="17" t="s">
        <v>31</v>
      </c>
      <c r="M37" s="17"/>
    </row>
    <row r="38" spans="1:13" ht="34.5" customHeight="1">
      <c r="A38" s="17"/>
      <c r="B38" s="18" t="s">
        <v>124</v>
      </c>
      <c r="C38" s="18"/>
      <c r="D38" s="18">
        <f>SUM(D39)</f>
        <v>27.25</v>
      </c>
      <c r="E38" s="18">
        <f>SUM(E39)</f>
        <v>27.25</v>
      </c>
      <c r="F38" s="18"/>
      <c r="G38" s="18"/>
      <c r="H38" s="18"/>
      <c r="I38" s="18"/>
      <c r="J38" s="18"/>
      <c r="K38" s="18"/>
      <c r="L38" s="18"/>
      <c r="M38" s="18"/>
    </row>
    <row r="39" spans="1:255" s="4" customFormat="1" ht="66.75" customHeight="1">
      <c r="A39" s="17">
        <v>21</v>
      </c>
      <c r="B39" s="17" t="s">
        <v>73</v>
      </c>
      <c r="C39" s="17" t="s">
        <v>36</v>
      </c>
      <c r="D39" s="17">
        <v>27.25</v>
      </c>
      <c r="E39" s="17">
        <v>27.25</v>
      </c>
      <c r="F39" s="17"/>
      <c r="G39" s="17" t="s">
        <v>125</v>
      </c>
      <c r="H39" s="17" t="s">
        <v>75</v>
      </c>
      <c r="I39" s="17" t="s">
        <v>22</v>
      </c>
      <c r="J39" s="17" t="s">
        <v>22</v>
      </c>
      <c r="K39" s="17" t="s">
        <v>23</v>
      </c>
      <c r="L39" s="17" t="s">
        <v>31</v>
      </c>
      <c r="M39" s="17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  <c r="IS39" s="32"/>
      <c r="IT39" s="32"/>
      <c r="IU39" s="32"/>
    </row>
    <row r="40" spans="1:13" ht="34.5" customHeight="1">
      <c r="A40" s="21"/>
      <c r="B40" s="18" t="s">
        <v>126</v>
      </c>
      <c r="C40" s="18"/>
      <c r="D40" s="18">
        <f>SUM(D41:D43)</f>
        <v>555.67</v>
      </c>
      <c r="E40" s="18">
        <f>SUM(E41:E43)</f>
        <v>555.67</v>
      </c>
      <c r="F40" s="18"/>
      <c r="G40" s="18"/>
      <c r="H40" s="27"/>
      <c r="I40" s="27"/>
      <c r="J40" s="18"/>
      <c r="K40" s="23"/>
      <c r="L40" s="23"/>
      <c r="M40" s="23"/>
    </row>
    <row r="41" spans="1:13" ht="129" customHeight="1">
      <c r="A41" s="17">
        <v>22</v>
      </c>
      <c r="B41" s="17" t="s">
        <v>77</v>
      </c>
      <c r="C41" s="17" t="s">
        <v>36</v>
      </c>
      <c r="D41" s="17">
        <v>185</v>
      </c>
      <c r="E41" s="17">
        <v>185</v>
      </c>
      <c r="F41" s="17"/>
      <c r="G41" s="17" t="s">
        <v>127</v>
      </c>
      <c r="H41" s="17" t="s">
        <v>79</v>
      </c>
      <c r="I41" s="17" t="s">
        <v>22</v>
      </c>
      <c r="J41" s="17" t="s">
        <v>22</v>
      </c>
      <c r="K41" s="17" t="s">
        <v>23</v>
      </c>
      <c r="L41" s="17" t="s">
        <v>31</v>
      </c>
      <c r="M41" s="17"/>
    </row>
    <row r="42" spans="1:13" ht="240" customHeight="1">
      <c r="A42" s="17">
        <v>23</v>
      </c>
      <c r="B42" s="17" t="s">
        <v>128</v>
      </c>
      <c r="C42" s="17" t="s">
        <v>36</v>
      </c>
      <c r="D42" s="17">
        <v>187.88</v>
      </c>
      <c r="E42" s="17">
        <v>187.88</v>
      </c>
      <c r="F42" s="17"/>
      <c r="G42" s="17" t="s">
        <v>129</v>
      </c>
      <c r="H42" s="17" t="s">
        <v>79</v>
      </c>
      <c r="I42" s="17" t="s">
        <v>22</v>
      </c>
      <c r="J42" s="17" t="s">
        <v>22</v>
      </c>
      <c r="K42" s="17" t="s">
        <v>23</v>
      </c>
      <c r="L42" s="17" t="s">
        <v>31</v>
      </c>
      <c r="M42" s="17"/>
    </row>
    <row r="43" spans="1:13" ht="130.5" customHeight="1">
      <c r="A43" s="17">
        <v>24</v>
      </c>
      <c r="B43" s="17" t="s">
        <v>82</v>
      </c>
      <c r="C43" s="17" t="s">
        <v>36</v>
      </c>
      <c r="D43" s="17">
        <v>182.79</v>
      </c>
      <c r="E43" s="17">
        <v>182.79</v>
      </c>
      <c r="F43" s="17"/>
      <c r="G43" s="17" t="s">
        <v>130</v>
      </c>
      <c r="H43" s="17" t="s">
        <v>79</v>
      </c>
      <c r="I43" s="17" t="s">
        <v>22</v>
      </c>
      <c r="J43" s="17" t="s">
        <v>22</v>
      </c>
      <c r="K43" s="17" t="s">
        <v>23</v>
      </c>
      <c r="L43" s="17" t="s">
        <v>31</v>
      </c>
      <c r="M43" s="17"/>
    </row>
    <row r="44" spans="1:13" ht="39" customHeight="1">
      <c r="A44" s="17"/>
      <c r="B44" s="18" t="s">
        <v>131</v>
      </c>
      <c r="C44" s="18"/>
      <c r="D44" s="18">
        <f>SUM(D45)</f>
        <v>1500</v>
      </c>
      <c r="E44" s="18">
        <f>SUM(E45)</f>
        <v>1500</v>
      </c>
      <c r="F44" s="17"/>
      <c r="G44" s="17"/>
      <c r="H44" s="17"/>
      <c r="I44" s="17"/>
      <c r="J44" s="17"/>
      <c r="K44" s="17"/>
      <c r="L44" s="17"/>
      <c r="M44" s="17"/>
    </row>
    <row r="45" spans="1:13" ht="70.5" customHeight="1">
      <c r="A45" s="17">
        <v>25</v>
      </c>
      <c r="B45" s="17" t="s">
        <v>132</v>
      </c>
      <c r="C45" s="17" t="s">
        <v>36</v>
      </c>
      <c r="D45" s="17">
        <v>1500</v>
      </c>
      <c r="E45" s="17">
        <v>1500</v>
      </c>
      <c r="F45" s="17"/>
      <c r="G45" s="17" t="s">
        <v>133</v>
      </c>
      <c r="H45" s="17" t="s">
        <v>134</v>
      </c>
      <c r="I45" s="17" t="s">
        <v>22</v>
      </c>
      <c r="J45" s="17" t="s">
        <v>22</v>
      </c>
      <c r="K45" s="17" t="s">
        <v>23</v>
      </c>
      <c r="L45" s="17" t="s">
        <v>90</v>
      </c>
      <c r="M45" s="17"/>
    </row>
    <row r="46" spans="1:13" ht="39" customHeight="1">
      <c r="A46" s="17"/>
      <c r="B46" s="18" t="s">
        <v>135</v>
      </c>
      <c r="C46" s="18"/>
      <c r="D46" s="18">
        <f>SUM(D47)</f>
        <v>305</v>
      </c>
      <c r="E46" s="18">
        <f>SUM(E47)</f>
        <v>305</v>
      </c>
      <c r="F46" s="17"/>
      <c r="G46" s="17"/>
      <c r="H46" s="17"/>
      <c r="I46" s="17"/>
      <c r="J46" s="17"/>
      <c r="K46" s="17"/>
      <c r="L46" s="17"/>
      <c r="M46" s="17"/>
    </row>
    <row r="47" spans="1:13" ht="102" customHeight="1">
      <c r="A47" s="17">
        <v>26</v>
      </c>
      <c r="B47" s="28" t="s">
        <v>136</v>
      </c>
      <c r="C47" s="17" t="s">
        <v>36</v>
      </c>
      <c r="D47" s="17">
        <v>305</v>
      </c>
      <c r="E47" s="17">
        <v>305</v>
      </c>
      <c r="F47" s="17"/>
      <c r="G47" s="17" t="s">
        <v>137</v>
      </c>
      <c r="H47" s="17" t="s">
        <v>138</v>
      </c>
      <c r="I47" s="17" t="s">
        <v>22</v>
      </c>
      <c r="J47" s="17" t="s">
        <v>22</v>
      </c>
      <c r="K47" s="17" t="s">
        <v>23</v>
      </c>
      <c r="L47" s="17" t="s">
        <v>90</v>
      </c>
      <c r="M47" s="17"/>
    </row>
    <row r="48" spans="1:13" ht="39" customHeight="1">
      <c r="A48" s="17"/>
      <c r="B48" s="18" t="s">
        <v>139</v>
      </c>
      <c r="C48" s="18"/>
      <c r="D48" s="18">
        <f>SUM(D49)</f>
        <v>60.8</v>
      </c>
      <c r="E48" s="18">
        <f>SUM(E49)</f>
        <v>60.8</v>
      </c>
      <c r="F48" s="17"/>
      <c r="G48" s="17"/>
      <c r="H48" s="17"/>
      <c r="I48" s="17"/>
      <c r="J48" s="17"/>
      <c r="K48" s="17"/>
      <c r="L48" s="17"/>
      <c r="M48" s="17"/>
    </row>
    <row r="49" spans="1:13" ht="111.75" customHeight="1">
      <c r="A49" s="17">
        <v>27</v>
      </c>
      <c r="B49" s="20" t="s">
        <v>140</v>
      </c>
      <c r="C49" s="20" t="s">
        <v>36</v>
      </c>
      <c r="D49" s="26">
        <v>60.8</v>
      </c>
      <c r="E49" s="26">
        <v>60.8</v>
      </c>
      <c r="F49" s="26"/>
      <c r="G49" s="20" t="s">
        <v>141</v>
      </c>
      <c r="H49" s="17" t="s">
        <v>142</v>
      </c>
      <c r="I49" s="17" t="s">
        <v>22</v>
      </c>
      <c r="J49" s="17" t="s">
        <v>22</v>
      </c>
      <c r="K49" s="17" t="s">
        <v>23</v>
      </c>
      <c r="L49" s="17" t="s">
        <v>31</v>
      </c>
      <c r="M49" s="17"/>
    </row>
    <row r="50" spans="1:13" ht="39" customHeight="1">
      <c r="A50" s="17"/>
      <c r="B50" s="18" t="s">
        <v>143</v>
      </c>
      <c r="C50" s="18"/>
      <c r="D50" s="18">
        <v>52</v>
      </c>
      <c r="E50" s="18">
        <v>52</v>
      </c>
      <c r="F50" s="27"/>
      <c r="G50" s="27"/>
      <c r="H50" s="27"/>
      <c r="I50" s="27"/>
      <c r="J50" s="27"/>
      <c r="K50" s="27"/>
      <c r="L50" s="27"/>
      <c r="M50" s="27"/>
    </row>
    <row r="51" spans="1:13" ht="60.75" customHeight="1">
      <c r="A51" s="20">
        <v>28</v>
      </c>
      <c r="B51" s="20" t="s">
        <v>144</v>
      </c>
      <c r="C51" s="20" t="s">
        <v>36</v>
      </c>
      <c r="D51" s="20">
        <v>52</v>
      </c>
      <c r="E51" s="20">
        <v>52</v>
      </c>
      <c r="F51" s="20"/>
      <c r="G51" s="20" t="s">
        <v>145</v>
      </c>
      <c r="H51" s="20" t="s">
        <v>146</v>
      </c>
      <c r="I51" s="20" t="s">
        <v>22</v>
      </c>
      <c r="J51" s="17" t="s">
        <v>22</v>
      </c>
      <c r="K51" s="17" t="s">
        <v>23</v>
      </c>
      <c r="L51" s="17" t="s">
        <v>31</v>
      </c>
      <c r="M51" s="33"/>
    </row>
    <row r="52" spans="1:13" ht="39" customHeight="1">
      <c r="A52" s="20"/>
      <c r="B52" s="18" t="s">
        <v>147</v>
      </c>
      <c r="C52" s="18"/>
      <c r="D52" s="18">
        <f>SUM(D53)</f>
        <v>3.275</v>
      </c>
      <c r="E52" s="18">
        <f>SUM(E53)</f>
        <v>3.275</v>
      </c>
      <c r="F52" s="20"/>
      <c r="G52" s="20"/>
      <c r="H52" s="20"/>
      <c r="I52" s="20"/>
      <c r="J52" s="20"/>
      <c r="K52" s="20"/>
      <c r="L52" s="20"/>
      <c r="M52" s="20"/>
    </row>
    <row r="53" spans="1:13" ht="57.75" customHeight="1">
      <c r="A53" s="20">
        <v>29</v>
      </c>
      <c r="B53" s="20" t="s">
        <v>148</v>
      </c>
      <c r="C53" s="20" t="s">
        <v>36</v>
      </c>
      <c r="D53" s="20">
        <v>3.275</v>
      </c>
      <c r="E53" s="20">
        <v>3.275</v>
      </c>
      <c r="F53" s="20"/>
      <c r="G53" s="20" t="s">
        <v>149</v>
      </c>
      <c r="H53" s="20" t="s">
        <v>150</v>
      </c>
      <c r="I53" s="20" t="s">
        <v>22</v>
      </c>
      <c r="J53" s="20" t="s">
        <v>22</v>
      </c>
      <c r="K53" s="20" t="s">
        <v>39</v>
      </c>
      <c r="L53" s="20" t="s">
        <v>24</v>
      </c>
      <c r="M53" s="20"/>
    </row>
    <row r="54" spans="1:13" ht="39" customHeight="1">
      <c r="A54" s="20"/>
      <c r="B54" s="18" t="s">
        <v>151</v>
      </c>
      <c r="C54" s="18"/>
      <c r="D54" s="18">
        <v>20</v>
      </c>
      <c r="E54" s="18">
        <v>20</v>
      </c>
      <c r="F54" s="20"/>
      <c r="G54" s="20"/>
      <c r="H54" s="20"/>
      <c r="I54" s="20"/>
      <c r="J54" s="20"/>
      <c r="K54" s="20"/>
      <c r="L54" s="20"/>
      <c r="M54" s="20"/>
    </row>
    <row r="55" spans="1:13" ht="58.5" customHeight="1">
      <c r="A55" s="20">
        <v>30</v>
      </c>
      <c r="B55" s="20" t="s">
        <v>152</v>
      </c>
      <c r="C55" s="20" t="s">
        <v>36</v>
      </c>
      <c r="D55" s="20">
        <v>20</v>
      </c>
      <c r="E55" s="20">
        <v>20</v>
      </c>
      <c r="F55" s="20"/>
      <c r="G55" s="20" t="s">
        <v>153</v>
      </c>
      <c r="H55" s="20" t="s">
        <v>150</v>
      </c>
      <c r="I55" s="20" t="s">
        <v>22</v>
      </c>
      <c r="J55" s="20" t="s">
        <v>22</v>
      </c>
      <c r="K55" s="20" t="s">
        <v>39</v>
      </c>
      <c r="L55" s="20" t="s">
        <v>24</v>
      </c>
      <c r="M55" s="20"/>
    </row>
    <row r="56" spans="1:13" ht="108.7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3" ht="108.7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</row>
  </sheetData>
  <sheetProtection/>
  <mergeCells count="31">
    <mergeCell ref="A1:B1"/>
    <mergeCell ref="A2:M2"/>
    <mergeCell ref="D4:F4"/>
    <mergeCell ref="J4:L4"/>
    <mergeCell ref="A6:C6"/>
    <mergeCell ref="B7:C7"/>
    <mergeCell ref="B10:C10"/>
    <mergeCell ref="B13:C13"/>
    <mergeCell ref="B16:C16"/>
    <mergeCell ref="B18:C18"/>
    <mergeCell ref="B20:C20"/>
    <mergeCell ref="B23:C23"/>
    <mergeCell ref="B26:C26"/>
    <mergeCell ref="B28:C28"/>
    <mergeCell ref="B30:C30"/>
    <mergeCell ref="B36:C36"/>
    <mergeCell ref="B38:C38"/>
    <mergeCell ref="B40:C40"/>
    <mergeCell ref="B44:C44"/>
    <mergeCell ref="B46:C46"/>
    <mergeCell ref="B48:C48"/>
    <mergeCell ref="B50:C50"/>
    <mergeCell ref="B52:C52"/>
    <mergeCell ref="B54:C54"/>
    <mergeCell ref="A4:A5"/>
    <mergeCell ref="B4:B5"/>
    <mergeCell ref="C4:C5"/>
    <mergeCell ref="G4:G5"/>
    <mergeCell ref="H4:H5"/>
    <mergeCell ref="I4:I5"/>
    <mergeCell ref="M4:M5"/>
  </mergeCells>
  <printOptions/>
  <pageMargins left="0.5666666666666667" right="0.2791666666666667" top="0.3541666666666667" bottom="0.29097222222222224" header="0.5118055555555555" footer="0.043055555555555555"/>
  <pageSetup horizontalDpi="600" verticalDpi="600" orientation="landscape" paperSize="9" scale="65"/>
  <headerFooter scaleWithDoc="0" alignWithMargins="0">
    <oddFooter>&amp;C第 &amp;P 页，共 &amp;N 页</oddFooter>
  </headerFooter>
  <rowBreaks count="4" manualBreakCount="4">
    <brk id="16" max="12" man="1"/>
    <brk id="27" max="12" man="1"/>
    <brk id="33" max="12" man="1"/>
    <brk id="4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秋雨倾城</cp:lastModifiedBy>
  <cp:lastPrinted>2017-12-15T04:39:49Z</cp:lastPrinted>
  <dcterms:created xsi:type="dcterms:W3CDTF">2016-11-16T00:43:03Z</dcterms:created>
  <dcterms:modified xsi:type="dcterms:W3CDTF">2020-11-01T07:38:16Z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  <property fmtid="{D5CDD505-2E9C-101B-9397-08002B2CF9AE}" pid="4" name="KSORubyTemplate">
    <vt:lpwstr>11</vt:lpwstr>
  </property>
</Properties>
</file>