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10.13日调整  (2)" sheetId="1" r:id="rId1"/>
  </sheets>
  <definedNames>
    <definedName name="_xlnm.Print_Titles" localSheetId="0">'10.13日调整  (2)'!$1:$5</definedName>
  </definedNames>
  <calcPr fullCalcOnLoad="1"/>
</workbook>
</file>

<file path=xl/sharedStrings.xml><?xml version="1.0" encoding="utf-8"?>
<sst xmlns="http://schemas.openxmlformats.org/spreadsheetml/2006/main" count="2256" uniqueCount="1221">
  <si>
    <t>附件2</t>
  </si>
  <si>
    <t>叶县2019年度扶贫项目安排计划完成情况明细统计表</t>
  </si>
  <si>
    <t>单位/万元</t>
  </si>
  <si>
    <t>序号</t>
  </si>
  <si>
    <t>项目名称</t>
  </si>
  <si>
    <t>项目内容</t>
  </si>
  <si>
    <t>补助标准</t>
  </si>
  <si>
    <t>建设地点</t>
  </si>
  <si>
    <t>投入资金规模</t>
  </si>
  <si>
    <t>责任单位</t>
  </si>
  <si>
    <t>项目实施结果</t>
  </si>
  <si>
    <t>备注</t>
  </si>
  <si>
    <t>（建设任务）</t>
  </si>
  <si>
    <t>乡（镇）</t>
  </si>
  <si>
    <t>村</t>
  </si>
  <si>
    <t>合计</t>
  </si>
  <si>
    <t>中央资金</t>
  </si>
  <si>
    <t>省级资金</t>
  </si>
  <si>
    <t>市级资金</t>
  </si>
  <si>
    <t>县级资金</t>
  </si>
  <si>
    <t>绩效目标完成情况</t>
  </si>
  <si>
    <t>带贫机制完成情况</t>
  </si>
  <si>
    <t>项目验收结果</t>
  </si>
  <si>
    <t>资金投入总计</t>
  </si>
  <si>
    <t>一、基础设施类项目合计</t>
  </si>
  <si>
    <t>1、交通局项目</t>
  </si>
  <si>
    <t>叶县2018年叶邑镇许南路-高道士-皮庄通村公路（第二批）建设项目</t>
  </si>
  <si>
    <t>道路长0.8公里，4.5米宽，18厘米厚水泥混凝土道路</t>
  </si>
  <si>
    <t>叶邑镇</t>
  </si>
  <si>
    <t>高道士村</t>
  </si>
  <si>
    <t>县交通局</t>
  </si>
  <si>
    <t>项目建成后，不仅可解决1213人群众出行难问题，同时也可为群众提供交通、物流、生产生活、产业发展等方面多种便利。</t>
  </si>
  <si>
    <t>项目建成后，不仅可解决本村25人贫困群众出行难问题，同时也可为贫困群众提供交通、物流、生产生活、产业发展提升等方面多种便利，进而拓宽贫困群众增收渠道。</t>
  </si>
  <si>
    <t>已竣工</t>
  </si>
  <si>
    <t>合格</t>
  </si>
  <si>
    <t>叶县2018年叶邑镇倒马沟村道通村公路（第二批）建设项目</t>
  </si>
  <si>
    <t>道路长0.53公里，4.5米宽，18厘米厚水泥混凝土道路</t>
  </si>
  <si>
    <t>倒马沟村</t>
  </si>
  <si>
    <t>项目建成后，不仅可解决1767人群众出行难问题，同时也可为群众提供交通、物流、生产生活、产业发展等方面多种便利。</t>
  </si>
  <si>
    <t>项目建成后，不仅可解决本村29人贫困群众出行难问题，同时也可为贫困群众提供交通、物流、生产生活、产业发展提升等方面多种便利，进而拓宽贫困群众增收渠道。</t>
  </si>
  <si>
    <t>叶县2018年叶邑镇南水城-大王庄通村公路（第二批）建设项目</t>
  </si>
  <si>
    <t>道路长1.6公里，4.5米宽，18厘米厚水泥混凝土道路</t>
  </si>
  <si>
    <t>大王庄村</t>
  </si>
  <si>
    <t>项目建成后，不仅可解决2272人群众出行难问题，同时也可为群众提供交通、物流、生产生活、产业发展等方面多种便利。</t>
  </si>
  <si>
    <t>项目建成后，不仅可解决本村430人贫困群众出行难问题，同时也可为贫困群众提供交通、物流、生产生活、产业发展提升等方面多种便利，进而拓宽贫困群众增收渠道。</t>
  </si>
  <si>
    <t>叶县2018年叶邑镇连湾—权沈线通村公路（第二批）建设项目</t>
  </si>
  <si>
    <t>道路长0.71公里，4.5米宽，18厘米厚水泥混凝土道路</t>
  </si>
  <si>
    <t>连湾村</t>
  </si>
  <si>
    <t>项目建成后，不仅可解决1015人群众出行难问题，同时也可为群众提供交通、物流、生产生活、产业发展等方面多种便利。</t>
  </si>
  <si>
    <t>项目建成后，不仅可解决本村43人贫困群众出行难问题，同时也可为贫困群众提供交通、物流、生产生活、产业发展提升等方面多种便利，进而拓宽贫困群众增收渠道。</t>
  </si>
  <si>
    <t>叶县2018年叶邑镇平桐路—娄郭通村公路（第二批）建设项目</t>
  </si>
  <si>
    <t>道路长1.4公里，4.5米宽，18厘米厚水泥混凝土道路</t>
  </si>
  <si>
    <t>娄郭村</t>
  </si>
  <si>
    <t>项目建成后，不仅可解决754人群众出行难问题，同时也可为群众提供交通、物流、生产生活、产业发展等方面多种便利。</t>
  </si>
  <si>
    <t>项目建成后，不仅可解决本村14人贫困群众出行难问题，同时也可为贫困群众提供交通、物流、生产生活、产业发展提升等方面多种便利，进而拓宽贫困群众增收渠道。</t>
  </si>
  <si>
    <t>叶县2018年叶邑镇李闫庄-安庄通村公路（第二批）建设项目</t>
  </si>
  <si>
    <t>道路长1.14公里，4.5米宽，18厘米厚水泥混凝土道路</t>
  </si>
  <si>
    <t>李闫庄、安庄</t>
  </si>
  <si>
    <t>项目建成后，不仅可解决1360人群众出行难问题，同时也可为群众提供交通、物流、生产生活、产业发展等方面多种便利。</t>
  </si>
  <si>
    <t>项目建成后，不仅可解决本村39人贫困群众出行难问题，同时也可为贫困群众提供交通、物流、生产生活、产业发展提升等方面多种便利，进而拓宽贫困群众增收渠道。</t>
  </si>
  <si>
    <t>叶县2018年常村镇南马庄-海庄通村公路（第二批）建设项目</t>
  </si>
  <si>
    <t>道路长1.52公里，4.5米宽，5厘米厚沥青混凝土道路</t>
  </si>
  <si>
    <t>常村镇</t>
  </si>
  <si>
    <t>南马庄村</t>
  </si>
  <si>
    <t>项目建成后，不仅可解决1375人群众出行难问题，同时也可为群众提供交通、物流、生产生活、产业发展等方面多种便利。</t>
  </si>
  <si>
    <t>项目建成后，不仅可解决本村134人贫困群众出行难问题，同时也可为贫困群众提供交通、物流、生产生活、产业发展提升等方面多种便利，进而拓宽贫困群众增收渠道。</t>
  </si>
  <si>
    <t>叶县2018年常村镇府君庙-石院墙通村公路（第二批）建设项目</t>
  </si>
  <si>
    <t>道路长1.85公里，4.5米宽，18厘米厚水泥混凝土道路</t>
  </si>
  <si>
    <t>府君庙村、石院墙村</t>
  </si>
  <si>
    <t>项目建成后，不仅可解决1917人群众出行难问题，同时也可为群众提供交通、物流、生产生活、产业发展等方面多种便利。</t>
  </si>
  <si>
    <t>项目建成后，不仅可解决本村302人贫困群众出行难问题，同时也可为贫困群众提供交通、物流、生产生活、产业发展提升等方面多种便利，进而拓宽贫困群众增收渠道。</t>
  </si>
  <si>
    <t>叶县2018年常村镇养凤沟-双庙通村公路（第二批）建设项目</t>
  </si>
  <si>
    <t>道路长1.09公里，4.5米宽，18厘米厚水泥混凝土道路</t>
  </si>
  <si>
    <t>养凤沟村、双庙村</t>
  </si>
  <si>
    <t>项目建成后，不仅可解决1944人群众出行难问题，同时也可为群众提供交通、物流、生产生活、产业发展等方面多种便利。</t>
  </si>
  <si>
    <t>项目建成后，不仅可解决本村306人贫困群众出行难问题，同时也可为贫困群众提供交通、物流、生产生活、产业发展提升等方面多种便利，进而拓宽贫困群众增收渠道。</t>
  </si>
  <si>
    <t>叶县2018年保安镇文寨—刘庵—米庵通村公路（第二批）建设项目</t>
  </si>
  <si>
    <t>道路长1.33公里，4.5米宽，18厘米厚水泥混凝土道路</t>
  </si>
  <si>
    <t>保安镇</t>
  </si>
  <si>
    <t>文寨村</t>
  </si>
  <si>
    <t>项目建成后，不仅可解决1249人群众出行难问题，同时也可为群众提供交通、物流、生产生活、产业发展等方面多种便利。</t>
  </si>
  <si>
    <t>项目建成后，不仅可解决本村180人贫困群众出行难问题，同时也可为贫困群众提供交通、物流、生产生活、产业发展提升等方面多种便利，进而拓宽贫困群众增收渠道。</t>
  </si>
  <si>
    <t>叶县2018年保安镇三村村道通村公路（第二批）建设项目</t>
  </si>
  <si>
    <t>道路长1.08公里，4.5米宽，5厘米厚沥青混凝土道路</t>
  </si>
  <si>
    <t>保安三村</t>
  </si>
  <si>
    <t>项目建成后，不仅可解决2080人群众出行难问题，同时也可为群众提供交通、物流、生产生活、产业发展等方面多种便利。</t>
  </si>
  <si>
    <t>项目建成后，不仅可解决本村300人贫困群众出行难问题，同时也可为贫困群众提供交通、物流、生产生活、产业发展提升等方面多种便利，进而拓宽贫困群众增收渠道。</t>
  </si>
  <si>
    <t>叶县2018年保安镇夏园-西南坡通村公路（第二批）建设项目</t>
  </si>
  <si>
    <t>道路长1.63公里，4.5米宽，18厘米厚水泥混凝土道路</t>
  </si>
  <si>
    <t>夏园村</t>
  </si>
  <si>
    <t>项目建成后，不仅可解决1117人群众出行难问题，同时也可为群众提供交通、物流、生产生活、产业发展等方面多种便利。</t>
  </si>
  <si>
    <t>项目建成后，不仅可解决本村453人贫困群众出行难问题，同时也可为贫困群众提供交通、物流、生产生活、产业发展提升等方面多种便利，进而拓宽贫困群众增收渠道。</t>
  </si>
  <si>
    <t>叶县2018年田庄乡梁寨-尤潦通村公路（第二批）建设项目</t>
  </si>
  <si>
    <t>道路长0.4公里，4.5米宽，18厘米厚水泥混凝土道路</t>
  </si>
  <si>
    <t>田庄乡</t>
  </si>
  <si>
    <t>梁寨村、尤潦村</t>
  </si>
  <si>
    <t>项目建成后，不仅可解决4680人群众出行难问题，同时也可为群众提供交通、物流、生产生活、产业发展等方面多种便利。</t>
  </si>
  <si>
    <t>项目建成后，不仅可解决本村61人贫困群众出行难问题，同时也可为贫困群众提供交通、物流、生产生活、产业发展提升等方面多种便利，进而拓宽贫困群众增收渠道。</t>
  </si>
  <si>
    <t>叶县2018年田庄乡小李庄-梁寨通村公路（第二批）建设项目</t>
  </si>
  <si>
    <t>道路长0.43公里，4.5米宽，18厘米厚水泥混凝土道路</t>
  </si>
  <si>
    <t>小李庄、梁寨村</t>
  </si>
  <si>
    <t>项目建成后，不仅可解决1960人群众出行难问题，同时也可为群众提供交通、物流、生产生活、产业发展等方面多种便利。</t>
  </si>
  <si>
    <t>叶县2018年田庄乡小牛庄-梁寨通村公路（第二批）建设项目</t>
  </si>
  <si>
    <t>道路长0.41公里，4.5米宽，18厘米厚水泥混凝土道路</t>
  </si>
  <si>
    <t>小牛庄村、梁寨村</t>
  </si>
  <si>
    <t>项目建成后，不仅可解决913人群众出行难问题，同时也可为群众提供交通、物流、生产生活、产业发展等方面多种便利。</t>
  </si>
  <si>
    <t>项目建成后，不仅可解决本村22人贫困群众出行难问题，同时也可为贫困群众提供交通、物流、生产生活、产业发展提升等方面多种便利，进而拓宽贫困群众增收渠道。</t>
  </si>
  <si>
    <t>叶县2018年夏李乡前董村-砚台-小樊庄通村公路（第二批）建设项目</t>
  </si>
  <si>
    <t>道路长2.28公里，4.5米宽，5厘米厚沥青混凝土道路</t>
  </si>
  <si>
    <t>夏李乡</t>
  </si>
  <si>
    <t>前董村</t>
  </si>
  <si>
    <t>项目建成后，不仅可解决1520人群众出行难问题，同时也可为群众提供交通、物流、生产生活、产业发展等方面多种便利。</t>
  </si>
  <si>
    <t>项目建成后，不仅可解决本村81人贫困群众出行难问题，同时也可为贫困群众提供交通、物流、生产生活、产业发展提升等方面多种便利，进而拓宽贫困群众增收渠道。</t>
  </si>
  <si>
    <t>叶县2018年夏李乡丁铁线-牛头里通村公路（第二批）建设项目</t>
  </si>
  <si>
    <t>道路长1.21公里，4.5米宽，18厘米厚水泥混凝土道路</t>
  </si>
  <si>
    <t>牛头里村</t>
  </si>
  <si>
    <t>项目建成后，不仅可解决1720人群众出行难问题，同时也可为群众提供交通、物流、生产生活、产业发展等方面多种便利。</t>
  </si>
  <si>
    <t>项目建成后，不仅可解决本村88人贫困群众出行难问题，同时也可为贫困群众提供交通、物流、生产生活、产业发展提升等方面多种便利，进而拓宽贫困群众增收渠道。</t>
  </si>
  <si>
    <t>叶县2018年任店镇秋河-平桐路通村公路（第二批）建设项目</t>
  </si>
  <si>
    <t>道路长0.5公里，4.5米宽，18厘米厚水泥混凝土道路</t>
  </si>
  <si>
    <t>任店镇</t>
  </si>
  <si>
    <t>秋河村</t>
  </si>
  <si>
    <t>项目建成后，不仅可解决3925人群众出行难问题，同时也可为群众提供交通、物流、生产生活、产业发展等方面多种便利。</t>
  </si>
  <si>
    <t>项目建成后，不仅可解决本村51人贫困群众出行难问题，同时也可为贫困群众提供交通、物流、生产生活、产业发展提升等方面多种便利，进而拓宽贫困群众增收渠道。</t>
  </si>
  <si>
    <t>叶县2018年龙泉乡曹蔡线—程庄通村公路（第二批）建设项目</t>
  </si>
  <si>
    <t>道路长1.61公里，4.5米宽，18厘米厚水泥混凝土道路</t>
  </si>
  <si>
    <t>龙泉乡</t>
  </si>
  <si>
    <t>程庄村</t>
  </si>
  <si>
    <t>项目建成后，不仅可解决1643人群众出行难问题，同时也可为群众提供交通、物流、生产生活、产业发展等方面多种便利。</t>
  </si>
  <si>
    <t>叶县2018年龙泉乡东赵庄-汪寨通村公路（第二批）建设项目</t>
  </si>
  <si>
    <t>道路长1.57公里，4.5米宽，5厘米厚沥青混凝土道路</t>
  </si>
  <si>
    <t>东赵庄</t>
  </si>
  <si>
    <t>项目建成后，不仅可解决2017人群众出行难问题，同时也可为群众提供交通、物流、生产生活、产业发展等方面多种便利。</t>
  </si>
  <si>
    <t>项目建成后，不仅可解决本村78人贫困群众出行难问题，同时也可为贫困群众提供交通、物流、生产生活、产业发展提升等方面多种便利，进而拓宽贫困群众增收渠道。</t>
  </si>
  <si>
    <t>叶县2018年龙泉乡辛单庄—半截楼通村公路（第二批）建设项目</t>
  </si>
  <si>
    <t>道路长2.24公里，4.5米宽，5厘米厚沥青混凝土道路</t>
  </si>
  <si>
    <t>辛单庄村、半截楼村</t>
  </si>
  <si>
    <t>项目建成后，不仅可解决1786人群众出行难问题，同时也可为群众提供交通、物流、生产生活、产业发展等方面多种便利。</t>
  </si>
  <si>
    <t>项目建成后，不仅可解决本村59人贫困群众出行难问题，同时也可为贫困群众提供交通、物流、生产生活、产业发展提升等方面多种便利，进而拓宽贫困群众增收渠道。</t>
  </si>
  <si>
    <t>叶县2018年龙泉乡白庄—龙泉通村公路（第二批）建设项目</t>
  </si>
  <si>
    <t>道路长1.38公里，4.5米宽，18厘米厚水泥混凝土道路</t>
  </si>
  <si>
    <t>龙泉村</t>
  </si>
  <si>
    <t>项目建成后，不仅可解决3052人群众出行难问题，同时也可为群众提供交通、物流、生产生活、产业发展等方面多种便利。</t>
  </si>
  <si>
    <t>项目建成后，不仅可解决本村229人贫困群众出行难问题，同时也可为贫困群众提供交通、物流、生产生活、产业发展提升等方面多种便利，进而拓宽贫困群众增收渠道。</t>
  </si>
  <si>
    <t>叶县2018年仙台镇小庄—西寨通村公路（第二批）建设项目</t>
  </si>
  <si>
    <t>道路长1.22公里，4.5米宽，18厘米厚水泥混凝土道路</t>
  </si>
  <si>
    <t>仙台镇</t>
  </si>
  <si>
    <t>西寨村</t>
  </si>
  <si>
    <t>项目建成后，不仅可解决670人群众出行难问题，同时也可为群众提供交通、物流、生产生活、产业发展等方面多种便利。</t>
  </si>
  <si>
    <t>项目建成后，不仅可解决本村119人贫困群众出行难问题，同时也可为贫困群众提供交通、物流、生产生活、产业发展提升等方面多种便利，进而拓宽贫困群众增收渠道。</t>
  </si>
  <si>
    <t>叶县2018年仙台镇李庄村-扁担李通村公路（第二批）建设项目</t>
  </si>
  <si>
    <t>道路长2.7公里，4.5米宽，5厘米厚沥青混凝土道路</t>
  </si>
  <si>
    <t>李庄村、扁担李村</t>
  </si>
  <si>
    <t>项目建成后，不仅可解决2254人群众出行难问题，同时也可为群众提供交通、物流、生产生活、产业发展等方面多种便利。</t>
  </si>
  <si>
    <t>项目建成后，不仅可解决本村231人贫困群众出行难问题，同时也可为贫困群众提供交通、物流、生产生活、产业发展提升等方面多种便利，进而拓宽贫困群众增收渠道。</t>
  </si>
  <si>
    <t>叶县2018年仙台镇东南拐村-王吉庄村通村公路（第二批）建设项目</t>
  </si>
  <si>
    <t>道路长1.53公里，4.5米宽，5厘米厚沥青混凝土道路</t>
  </si>
  <si>
    <t>王吉庄村</t>
  </si>
  <si>
    <t>项目建成后，不仅可解决1046人群众出行难问题，同时也可为群众提供交通、物流、生产生活、产业发展等方面多种便利。</t>
  </si>
  <si>
    <t>项目建成后，不仅可解决本村471人贫困群众出行难问题，同时也可为贫困群众提供交通、物流、生产生活、产业发展提升等方面多种便利，进而拓宽贫困群众增收渠道。</t>
  </si>
  <si>
    <t>叶县2018年仙台镇盐店路-辛娄村通村公路（第二批）建设项目</t>
  </si>
  <si>
    <t>道路长1.18公里，4.5米宽，18厘米厚水泥混凝土道路</t>
  </si>
  <si>
    <t>辛娄村</t>
  </si>
  <si>
    <t>项目建成后，不仅可解决1516人群众出行难问题，同时也可为群众提供交通、物流、生产生活、产业发展等方面多种便利。</t>
  </si>
  <si>
    <t>项目建成后，不仅可解决本村70人贫困群众出行难问题，同时也可为贫困群众提供交通、物流、生产生活、产业发展提升等方面多种便利，进而拓宽贫困群众增收渠道。</t>
  </si>
  <si>
    <t>叶县2018年仙台镇盐店路-司庄通村公路（第二批）建设项目</t>
  </si>
  <si>
    <t>道路长1.13公里，4.5米宽，18厘米厚水泥混凝土道路</t>
  </si>
  <si>
    <t>司庄村</t>
  </si>
  <si>
    <t>项目建成后，不仅可解决1571人群众出行难问题，同时也可为群众提供交通、物流、生产生活、产业发展等方面多种便利。</t>
  </si>
  <si>
    <t>叶县2018年仙台镇洪辛线-西南拐村通村公路（第二批）建设项目</t>
  </si>
  <si>
    <t>西南拐村</t>
  </si>
  <si>
    <t>项目建成后，不仅可解决1348人群众出行难问题，同时也可为群众提供交通、物流、生产生活、产业发展等方面多种便利。</t>
  </si>
  <si>
    <t>项目建成后，不仅可解决本村31人贫困群众出行难问题，同时也可为贫困群众提供交通、物流、生产生活、产业发展提升等方面多种便利，进而拓宽贫困群众增收渠道。</t>
  </si>
  <si>
    <t>叶县2018年仙台镇孟娄线-新顾通村公路（第二批）建设项目</t>
  </si>
  <si>
    <t>道路长1.3公里，4.5米宽，5厘米厚沥青混凝土道路</t>
  </si>
  <si>
    <t>新顾村</t>
  </si>
  <si>
    <t>项目建成后，不仅可解决1830人群众出行难问题，同时也可为群众提供交通、物流、生产生活、产业发展等方面多种便利。</t>
  </si>
  <si>
    <t>项目建成后，不仅可解决本村40人贫困群众出行难问题，同时也可为贫困群众提供交通、物流、生产生活、产业发展提升等方面多种便利，进而拓宽贫困群众增收渠道。</t>
  </si>
  <si>
    <t>叶县2018年仙台镇盐庄路-东董庄村通村公路（第二批）建设项目</t>
  </si>
  <si>
    <t>道路长1公里，4.5米宽，5厘米厚沥青混凝土道路</t>
  </si>
  <si>
    <t>东董庄村</t>
  </si>
  <si>
    <t>项目建成后，不仅可解决931人群众出行难问题，同时也可为群众提供交通、物流、生产生活、产业发展等方面多种便利。</t>
  </si>
  <si>
    <t>项目建成后，不仅可解决本村42人贫困群众出行难问题，同时也可为贫困群众提供交通、物流、生产生活、产业发展提升等方面多种便利，进而拓宽贫困群众增收渠道。</t>
  </si>
  <si>
    <t>叶县2018年仙台镇坡魏-盐店路通村公路（第二批）建设项目</t>
  </si>
  <si>
    <t>道路长1.56公里，4.5米宽，18厘米厚水泥混凝土道路</t>
  </si>
  <si>
    <t>坡魏村</t>
  </si>
  <si>
    <t>项目建成后，不仅可解决1143人群众出行难问题，同时也可为群众提供交通、物流、生产生活、产业发展等方面多种便利。</t>
  </si>
  <si>
    <t>叶县2018年仙台镇洪辛线-贾刘通村公路（第二批）建设项目</t>
  </si>
  <si>
    <t>道路长0.7公里，4.5米宽，18厘米厚水泥混凝土道路</t>
  </si>
  <si>
    <t>贾刘村</t>
  </si>
  <si>
    <t>项目建成后，不仅可解决800人群众出行难问题，同时也可为群众提供交通、物流、生产生活、产业发展等方面多种便利。</t>
  </si>
  <si>
    <t>项目建成后，不仅可解决本村36人贫困群众出行难问题，同时也可为贫困群众提供交通、物流、生产生活、产业发展提升等方面多种便利，进而拓宽贫困群众增收渠道。</t>
  </si>
  <si>
    <t>叶县2018年仙台镇东北拐-黄坡路通村公路（第二批）建设项目</t>
  </si>
  <si>
    <t>道路长4.47公里，4.5米宽，5厘米厚沥青混凝土道路</t>
  </si>
  <si>
    <t>东北拐村</t>
  </si>
  <si>
    <t>项目建成后，不仅可解决1546人群众出行难问题，同时也可为群众提供交通、物流、生产生活、产业发展等方面多种便利。</t>
  </si>
  <si>
    <t>项目建成后，不仅可解决本村45人贫困群众出行难问题，同时也可为贫困群众提供交通、物流、生产生活、产业发展提升等方面多种便利，进而拓宽贫困群众增收渠道。</t>
  </si>
  <si>
    <t>叶县2018年洪庄杨乡八牛营-庙洪线通村公路（第二批）建设项目</t>
  </si>
  <si>
    <t>道路长2.15公里，4.5米宽，5厘米厚沥青混凝土道路</t>
  </si>
  <si>
    <t>洪庄杨乡</t>
  </si>
  <si>
    <t>白庄村</t>
  </si>
  <si>
    <t>项目建成后，不仅可解决1910人群众出行难问题，同时也可为群众提供交通、物流、生产生活、产业发展等方面多种便利。</t>
  </si>
  <si>
    <t>项目建成后，不仅可解决本村21人贫困群众出行难问题，同时也可为贫困群众提供交通、物流、生产生活、产业发展提升等方面多种便利，进而拓宽贫困群众增收渠道。</t>
  </si>
  <si>
    <t>叶县2018年洪庄杨乡麦刘-边桥通村公路（第二批）建设项目</t>
  </si>
  <si>
    <t>道路长0.6公里，4.5米宽，18厘米厚水泥混凝土道路</t>
  </si>
  <si>
    <t>麦刘村</t>
  </si>
  <si>
    <t>项目建成后，不仅可解决894人群众出行难问题，同时也可为群众提供交通、物流、生产生活、产业发展等方面多种便利。</t>
  </si>
  <si>
    <t>项目建成后，不仅可解决本村19人贫困群众出行难问题，同时也可为贫困群众提供交通、物流、生产生活、产业发展提升等方面多种便利，进而拓宽贫困群众增收渠道。</t>
  </si>
  <si>
    <t>叶县2018年洪庄杨乡沟刘-蔺庄通村公路（第二批）建设项目</t>
  </si>
  <si>
    <t>道路长0.88公里，4.5米宽，18厘米厚水泥混凝土道路</t>
  </si>
  <si>
    <t>裴昌村</t>
  </si>
  <si>
    <t>项目建成后，不仅可解决1883人群众出行难问题，同时也可为群众提供交通、物流、生产生活、产业发展等方面多种便利。</t>
  </si>
  <si>
    <t>项目建成后，不仅可解决本村30人贫困群众出行难问题，同时也可为贫困群众提供交通、物流、生产生活、产业发展提升等方面多种便利，进而拓宽贫困群众增收渠道。</t>
  </si>
  <si>
    <t>叶县2018年洪庄杨乡王湾-王庄通村公路（第二批）建设项目</t>
  </si>
  <si>
    <t>道路长1.3公里，4.5米宽，18厘米厚水泥混凝土道路</t>
  </si>
  <si>
    <t>王湾村</t>
  </si>
  <si>
    <t>项目建成后，不仅可解决1176人群众出行难问题，同时也可为群众提供交通、物流、生产生活、产业发展等方面多种便利。</t>
  </si>
  <si>
    <t>项目建成后，不仅可解决本村32人贫困群众出行难问题，同时也可为贫困群众提供交通、物流、生产生活、产业发展提升等方面多种便利，进而拓宽贫困群众增收渠道。</t>
  </si>
  <si>
    <t>叶县2018年洪庄杨乡炼石店-洛南通村公路（第二批）建设项目</t>
  </si>
  <si>
    <t>道路长1.8公里，4.5米宽，18厘米厚水泥混凝土道路</t>
  </si>
  <si>
    <t>炼石店村</t>
  </si>
  <si>
    <t>项目建成后，不仅可解决1550人群众出行难问题，同时也可为群众提供交通、物流、生产生活、产业发展等方面多种便利。</t>
  </si>
  <si>
    <t>叶县2018年洪庄杨乡王庄-洛岗通村公路（第二批）建设项目</t>
  </si>
  <si>
    <t>道路长1.1公里，4.5米宽，18厘米厚水泥混凝土道路</t>
  </si>
  <si>
    <t>王庄村</t>
  </si>
  <si>
    <t>项目建成后，不仅可解决1966人群众出行难问题，同时也可为群众提供交通、物流、生产生活、产业发展等方面多种便利。</t>
  </si>
  <si>
    <t>项目建成后，不仅可解决本村67人贫困群众出行难问题，同时也可为贫困群众提供交通、物流、生产生活、产业发展提升等方面多种便利，进而拓宽贫困群众增收渠道。</t>
  </si>
  <si>
    <t>叶县2018年洪庄杨乡洛岗村道通村公路（第二批）建设项目</t>
  </si>
  <si>
    <t>道路长0.75公里，4.5米宽，18厘米厚水泥混凝土道路</t>
  </si>
  <si>
    <t>洛北村</t>
  </si>
  <si>
    <t>项目建成后，不仅可解决1876人群众出行难问题，同时也可为群众提供交通、物流、生产生活、产业发展等方面多种便利。</t>
  </si>
  <si>
    <t>项目建成后，不仅可解决本村28人贫困群众出行难问题，同时也可为贫困群众提供交通、物流、生产生活、产业发展提升等方面多种便利，进而拓宽贫困群众增收渠道。</t>
  </si>
  <si>
    <t>叶县2018年龚店乡贺渡口—贺北路通村公路（第二批）建设项目</t>
  </si>
  <si>
    <t>道路长0.88公里，4.5米宽，5厘米厚沥青混凝土道路</t>
  </si>
  <si>
    <t>龚店乡</t>
  </si>
  <si>
    <t>贺渡口村</t>
  </si>
  <si>
    <t>项目建成后，不仅可解决1866人群众出行难问题，同时也可为群众提供交通、物流、生产生活、产业发展等方面多种便利。</t>
  </si>
  <si>
    <t>项目建成后，不仅可解决本村38人贫困群众出行难问题，同时也可为贫困群众提供交通、物流、生产生活、产业发展提升等方面多种便利，进而拓宽贫困群众增收渠道。</t>
  </si>
  <si>
    <t>叶县2018年龚店乡工业路-后棠通村公路（第二批）建设项目</t>
  </si>
  <si>
    <t>道路长1.55公里，4.5米宽，5厘米厚沥青混凝土道路</t>
  </si>
  <si>
    <t>后棠村</t>
  </si>
  <si>
    <t>项目建成后，不仅可解决2950人群众出行难问题，同时也可为群众提供交通、物流、生产生活、产业发展等方面多种便利。</t>
  </si>
  <si>
    <t>项目建成后，不仅可解决本村50人贫困群众出行难问题，同时也可为贫困群众提供交通、物流、生产生活、产业发展提升等方面多种便利，进而拓宽贫困群众增收渠道。</t>
  </si>
  <si>
    <t>叶县2018年龚店乡汝坟店村道通村公路（第二批）建设项目</t>
  </si>
  <si>
    <t>道路长1.5公里，4.5米宽，18厘米厚水泥混凝土道路</t>
  </si>
  <si>
    <t>汝坟店村</t>
  </si>
  <si>
    <t>项目建成后，不仅可解决3165人群众出行难问题，同时也可为群众提供交通、物流、生产生活、产业发展等方面多种便利。</t>
  </si>
  <si>
    <t>项目建成后，不仅可解决本村34人贫困群众出行难问题，同时也可为贫困群众提供交通、物流、生产生活、产业发展提升等方面多种便利，进而拓宽贫困群众增收渠道。</t>
  </si>
  <si>
    <t>叶县2018年龚店乡前棠村道通村公路（第二批）建设项目</t>
  </si>
  <si>
    <t>道路长0.46公里，4.5米宽，18厘米厚水泥混凝土道路</t>
  </si>
  <si>
    <t>前棠村</t>
  </si>
  <si>
    <t>项目建成后，不仅可解决1950人群众出行难问题，同时也可为群众提供交通、物流、生产生活、产业发展等方面多种便利。</t>
  </si>
  <si>
    <t>叶县2018年辛店镇杨八缸村道通村公路（第二批）建设项目</t>
  </si>
  <si>
    <t>道路长1.2公里，4.5米宽，18厘米厚水泥混凝土道路</t>
  </si>
  <si>
    <t>辛店镇</t>
  </si>
  <si>
    <t>杨八缸村</t>
  </si>
  <si>
    <t>项目建成后，不仅可解决1723人群众出行难问题，同时也可为群众提供交通、物流、生产生活、产业发展等方面多种便利。</t>
  </si>
  <si>
    <t>项目建成后，不仅可解决本村228人贫困群众出行难问题，同时也可为贫困群众提供交通、物流、生产生活、产业发展提升等方面多种便利，进而拓宽贫困群众增收渠道。</t>
  </si>
  <si>
    <t>叶县2018年辛店镇南房庄村道通村公路（第二批）建设项目</t>
  </si>
  <si>
    <t>道路长1.23公里，4.5米宽，18厘米厚水泥混凝土道路</t>
  </si>
  <si>
    <t>南房庄村</t>
  </si>
  <si>
    <t>项目建成后，不仅可解决1052人群众出行难问题，同时也可为群众提供交通、物流、生产生活、产业发展等方面多种便利。</t>
  </si>
  <si>
    <t>项目建成后，不仅可解决本村350人贫困群众出行难问题，同时也可为贫困群众提供交通、物流、生产生活、产业发展提升等方面多种便利，进而拓宽贫困群众增收渠道。</t>
  </si>
  <si>
    <t>叶县2018年辛店镇平桐路—油坊李通村公路（第二批）建设项目</t>
  </si>
  <si>
    <t>道路长1.06公里，4.5米宽，18厘米厚水泥混凝土道路</t>
  </si>
  <si>
    <t>油坊李村</t>
  </si>
  <si>
    <t>项目建成后，不仅可解决2180人群众出行难问题，同时也可为群众提供交通、物流、生产生活、产业发展等方面多种便利。</t>
  </si>
  <si>
    <t>项目建成后，不仅可解决本村416人贫困群众出行难问题，同时也可为贫困群众提供交通、物流、生产生活、产业发展提升等方面多种便利，进而拓宽贫困群众增收渠道。</t>
  </si>
  <si>
    <t>叶县2018年叶邑镇大乔-新村通村公路（第二批）建设项目</t>
  </si>
  <si>
    <t>道路长0.66公里，4.5米宽，18厘米厚水泥混凝土道路</t>
  </si>
  <si>
    <t>大乔村</t>
  </si>
  <si>
    <t>项目建成后，不仅可解决1366人群众出行难问题，同时也可为群众提供交通、物流、生产生活、产业发展等方面多种便利。</t>
  </si>
  <si>
    <t>项目建成后，不仅可解决本村518人贫困群众出行难问题，同时也可为贫困群众提供交通、物流、生产生活、产业发展提升等方面多种便利，进而拓宽贫困群众增收渠道。</t>
  </si>
  <si>
    <t>叶县2018年叶邑镇小乔-逍白线通村公路（第二批）建设项目</t>
  </si>
  <si>
    <t>道路长2.57公里，4.5米宽，5厘米厚沥青混凝土道路</t>
  </si>
  <si>
    <t>叶县2018年叶邑镇王庄-兰庄通村公路（第二批）建设项目</t>
  </si>
  <si>
    <t>项目建成后，不仅可解决1000人群众出行难问题，同时也可为群众提供交通、物流、生产生活、产业发展等方面多种便利。</t>
  </si>
  <si>
    <t>项目建成后，不仅可解决本村336人贫困群众出行难问题，同时也可为贫困群众提供交通、物流、生产生活、产业发展提升等方面多种便利，进而拓宽贫困群众增收渠道。</t>
  </si>
  <si>
    <t>叶县2018年常村镇暖泉-东岗通村公路（第二批）建设项目</t>
  </si>
  <si>
    <t>道路长1公里，4.5米宽，18厘米厚水泥混凝土道路</t>
  </si>
  <si>
    <t>暖泉村</t>
  </si>
  <si>
    <t>项目建成后，不仅可解决1270人群众出行难问题，同时也可为群众提供交通、物流、生产生活、产业发展等方面多种便利。</t>
  </si>
  <si>
    <t>项目建成后，不仅可解决本村156人贫困群众出行难问题，同时也可为贫困群众提供交通、物流、生产生活、产业发展提升等方面多种便利，进而拓宽贫困群众增收渠道。</t>
  </si>
  <si>
    <t>叶县2018年常村镇月台-张庄通村公路（第二批）建设项目</t>
  </si>
  <si>
    <t>月台村</t>
  </si>
  <si>
    <t>项目建成后，不仅可解决1614人群众出行难问题，同时也可为群众提供交通、物流、生产生活、产业发展等方面多种便利。</t>
  </si>
  <si>
    <t>项目建成后，不仅可解决本村438人贫困群众出行难问题，同时也可为贫困群众提供交通、物流、生产生活、产业发展提升等方面多种便利，进而拓宽贫困群众增收渠道。</t>
  </si>
  <si>
    <t>叶县2018年常村镇召庄-栗林店通村公路（第二批）建设项目</t>
  </si>
  <si>
    <t>道路长0.91公里，4.5米宽，18厘米厚水泥混凝土道路</t>
  </si>
  <si>
    <t>栗林店村</t>
  </si>
  <si>
    <t>项目建成后，不仅可解决1849人群众出行难问题，同时也可为群众提供交通、物流、生产生活、产业发展等方面多种便利。</t>
  </si>
  <si>
    <t>项目建成后，不仅可解决本村247人贫困群众出行难问题，同时也可为贫困群众提供交通、物流、生产生活、产业发展提升等方面多种便利，进而拓宽贫困群众增收渠道。</t>
  </si>
  <si>
    <t>叶县2018年邓李乡河马村道通村公路（第二批）建设项目</t>
  </si>
  <si>
    <t>邓李乡</t>
  </si>
  <si>
    <t>河马村</t>
  </si>
  <si>
    <t>项目建成后，不仅可解决1357人群众出行难问题，同时也可为群众提供交通、物流、生产生活、产业发展等方面多种便利。</t>
  </si>
  <si>
    <t>叶县2018年邓李乡康营-洪辛线通村公路（第二批）建设项目</t>
  </si>
  <si>
    <t>道路长1.35公里，4.5米宽，5厘米厚沥青混凝土道路</t>
  </si>
  <si>
    <t>康营村</t>
  </si>
  <si>
    <t>项目建成后，不仅可解决2067人群众出行难问题，同时也可为群众提供交通、物流、生产生活、产业发展等方面多种便利。</t>
  </si>
  <si>
    <t>项目建成后，不仅可解决本村35人贫困群众出行难问题，同时也可为贫困群众提供交通、物流、生产生活、产业发展提升等方面多种便利，进而拓宽贫困群众增收渠道。</t>
  </si>
  <si>
    <t>叶县2018年邓李乡后邓—叶邓路通村公路（第二批）建设项目</t>
  </si>
  <si>
    <t>后邓村</t>
  </si>
  <si>
    <t>项目建成后，不仅可解决1581人群众出行难问题，同时也可为群众提供交通、物流、生产生活、产业发展等方面多种便利。</t>
  </si>
  <si>
    <t>叶县2018年邓李乡徐庄村道通村公路（第二批）建设项目</t>
  </si>
  <si>
    <t>道路长0.54公里，4.5米宽，18厘米厚水泥混凝土道路</t>
  </si>
  <si>
    <t>徐庄村</t>
  </si>
  <si>
    <t>项目建成后，不仅可解决779人群众出行难问题，同时也可为群众提供交通、物流、生产生活、产业发展等方面多种便利。</t>
  </si>
  <si>
    <t>项目建成后，不仅可解决本村46人贫困群众出行难问题，同时也可为贫困群众提供交通、物流、生产生活、产业发展提升等方面多种便利，进而拓宽贫困群众增收渠道。</t>
  </si>
  <si>
    <t>叶县2018年水寨乡屈庄—桃奉通村公路（第二批）建设项目</t>
  </si>
  <si>
    <t>道路长1.63公里，4.5米宽，5厘米厚沥青混凝土道路</t>
  </si>
  <si>
    <t>水寨乡</t>
  </si>
  <si>
    <t>桃奉村</t>
  </si>
  <si>
    <t>项目建成后，不仅可解决1783人群众出行难问题，同时也可为群众提供交通、物流、生产生活、产业发展等方面多种便利。</t>
  </si>
  <si>
    <t>项目建成后，不仅可解决本村386人贫困群众出行难问题，同时也可为贫困群众提供交通、物流、生产生活、产业发展提升等方面多种便利，进而拓宽贫困群众增收渠道。</t>
  </si>
  <si>
    <t>叶县2018年水寨乡前白观-申王通村公路（第二批）建设项目</t>
  </si>
  <si>
    <t>道路长0.9公里，4.5米宽，18厘米厚水泥混凝土道路</t>
  </si>
  <si>
    <t>前白观村</t>
  </si>
  <si>
    <t>项目建成后，不仅可解决924人群众出行难问题，同时也可为群众提供交通、物流、生产生活、产业发展等方面多种便利。</t>
  </si>
  <si>
    <t>叶县2018年水寨乡余寨-张候庄通村公路（第二批）建设项目</t>
  </si>
  <si>
    <t>道路长0.31公里，4.5米宽，18厘米厚水泥混凝土道路</t>
  </si>
  <si>
    <t>余寨村</t>
  </si>
  <si>
    <t>项目建成后，不仅可解决1068人群众出行难问题，同时也可为群众提供交通、物流、生产生活、产业发展等方面多种便利。</t>
  </si>
  <si>
    <t>项目建成后，不仅可解决本村163人贫困群众出行难问题，同时也可为贫困群众提供交通、物流、生产生活、产业发展提升等方面多种便利，进而拓宽贫困群众增收渠道。</t>
  </si>
  <si>
    <t>叶县2018年水寨乡桥头张-黄时线通村公路（第二批）建设项目</t>
  </si>
  <si>
    <t>道路长0.51公里，4.5米宽，18厘米厚水泥混凝土道路</t>
  </si>
  <si>
    <t>孤佛寺李村</t>
  </si>
  <si>
    <t>项目建成后，不仅可解决885人群众出行难问题，同时也可为群众提供交通、物流、生产生活、产业发展等方面多种便利。</t>
  </si>
  <si>
    <t>叶县2018年廉村镇西张庄村道通村公路（第二批）建设项目</t>
  </si>
  <si>
    <t>廉村镇</t>
  </si>
  <si>
    <t>闫庄村</t>
  </si>
  <si>
    <t>项目建成后，不仅可解决1150人群众出行难问题，同时也可为群众提供交通、物流、生产生活、产业发展等方面多种便利。</t>
  </si>
  <si>
    <t>叶县2018年廉村镇老龚庄-袁庄通村公路（第二批）建设项目</t>
  </si>
  <si>
    <t>道路长1.7公里，4.5米宽，5厘米厚沥青混凝土道路</t>
  </si>
  <si>
    <t>老龚庄村</t>
  </si>
  <si>
    <t>项目建成后，不仅可解决987人群众出行难问题，同时也可为群众提供交通、物流、生产生活、产业发展等方面多种便利。</t>
  </si>
  <si>
    <t>项目建成后，不仅可解决本村64人贫困群众出行难问题，同时也可为贫困群众提供交通、物流、生产生活、产业发展提升等方面多种便利，进而拓宽贫困群众增收渠道。</t>
  </si>
  <si>
    <t>叶县2018年廉村镇新顾-崔王通村公路（第二批）建设项目</t>
  </si>
  <si>
    <t>项目建成后，不仅可解决997人群众出行难问题，同时也可为群众提供交通、物流、生产生活、产业发展等方面多种便利。</t>
  </si>
  <si>
    <t>叶县2018年田庄乡后瓦路-朱庄通村公路（第二批）建设项目</t>
  </si>
  <si>
    <t>道路长2.23公里，4.5米宽，18厘米厚水泥混凝土道路</t>
  </si>
  <si>
    <t>英李村</t>
  </si>
  <si>
    <t>项目建成后，不仅可解决1756人群众出行难问题，同时也可为群众提供交通、物流、生产生活、产业发展等方面多种便利。</t>
  </si>
  <si>
    <t>项目建成后，不仅可解决本村17人贫困群众出行难问题，同时也可为贫困群众提供交通、物流、生产生活、产业发展提升等方面多种便利，进而拓宽贫困群众增收渠道。</t>
  </si>
  <si>
    <t>叶县2018年田庄乡尤潦-郑南公路通村公路（第二批）建设项目</t>
  </si>
  <si>
    <t>道路长1.65公里，4.5米宽，5厘米厚沥青混凝土道路</t>
  </si>
  <si>
    <t>尤潦村</t>
  </si>
  <si>
    <t>项目建成后，不仅可解决2720人群众出行难问题，同时也可为群众提供交通、物流、生产生活、产业发展等方面多种便利。</t>
  </si>
  <si>
    <t>叶县2018年田庄乡常庄-郑南公路通村公路（第二批）建设项目</t>
  </si>
  <si>
    <t>道路长0.4公里，4.5米宽，5厘米厚沥青混凝土道路</t>
  </si>
  <si>
    <t>半坡常村</t>
  </si>
  <si>
    <t>项目建成后，不仅可解决1142人群众出行难问题，同时也可为群众提供交通、物流、生产生活、产业发展等方面多种便利。</t>
  </si>
  <si>
    <t>项目建成后，不仅可解决本村293人贫困群众出行难问题，同时也可为贫困群众提供交通、物流、生产生活、产业发展提升等方面多种便利，进而拓宽贫困群众增收渠道。</t>
  </si>
  <si>
    <t>叶县2018年田庄乡王老四-邵金线通村公路（第二批）建设项目</t>
  </si>
  <si>
    <t>道路长0.73公里，4.5米宽，18厘米厚水泥混凝土道路</t>
  </si>
  <si>
    <t>柏树李村</t>
  </si>
  <si>
    <t>项目建成后，不仅可解决1922人群众出行难问题，同时也可为群众提供交通、物流、生产生活、产业发展等方面多种便利。</t>
  </si>
  <si>
    <t>叶县2018年田庄乡小刘庄-工业路通村公路（第二批）建设项目</t>
  </si>
  <si>
    <t>牛庄村</t>
  </si>
  <si>
    <t>叶县2018年田庄乡崔庄-邵金线通村公路（第二批）建设项目</t>
  </si>
  <si>
    <t>道路长1.05公里，4.5米宽，18厘米厚水泥混凝土道路</t>
  </si>
  <si>
    <t>东杨庄</t>
  </si>
  <si>
    <t>项目建成后，不仅可解决1850人群众出行难问题，同时也可为群众提供交通、物流、生产生活、产业发展等方面多种便利。</t>
  </si>
  <si>
    <t>项目建成后，不仅可解决本村20人贫困群众出行难问题，同时也可为贫困群众提供交通、物流、生产生活、产业发展提升等方面多种便利，进而拓宽贫困群众增收渠道。</t>
  </si>
  <si>
    <t>叶县2018年夏李乡平桐路-岳楼通村公路（第二批）建设项目</t>
  </si>
  <si>
    <t>道路长2.53公里，4.5米宽，5厘米厚沥青混凝土道路</t>
  </si>
  <si>
    <t>岳楼村</t>
  </si>
  <si>
    <t>项目建成后，不仅可解决2260人群众出行难问题，同时也可为群众提供交通、物流、生产生活、产业发展等方面多种便利。</t>
  </si>
  <si>
    <t>叶县2018年任店镇新营村道通村公路（第二批）建设项目</t>
  </si>
  <si>
    <t>道路长1.47公里，4.5米宽，18厘米厚水泥混凝土道路</t>
  </si>
  <si>
    <t>新营村</t>
  </si>
  <si>
    <t>项目建成后，不仅可解决739人群众出行难问题，同时也可为群众提供交通、物流、生产生活、产业发展等方面多种便利。</t>
  </si>
  <si>
    <t>叶县2018年龙泉乡南莫庄—胡王寨通村公路（第二批）建设项目</t>
  </si>
  <si>
    <t>道路长1.73公里，4.5米宽，18厘米厚水泥混凝土道路</t>
  </si>
  <si>
    <t>南莫庄村</t>
  </si>
  <si>
    <t>项目建成后，不仅可解决1751人群众出行难问题，同时也可为群众提供交通、物流、生产生活、产业发展等方面多种便利。</t>
  </si>
  <si>
    <t>叶县2018年龙泉乡小河王—南曹庄通村公路（第二批）建设项目</t>
  </si>
  <si>
    <t>小河王村</t>
  </si>
  <si>
    <t>项目建成后，不仅可解决1001人群众出行难问题，同时也可为群众提供交通、物流、生产生活、产业发展等方面多种便利。</t>
  </si>
  <si>
    <t>叶县2018年龙泉乡铁张-平龙路通村公路（第二批）建设项目</t>
  </si>
  <si>
    <t>道路长0.84公里，4.5米宽，5厘米厚沥青混凝土道路</t>
  </si>
  <si>
    <t>铁张村</t>
  </si>
  <si>
    <t>项目建成后，不仅可解决1359人群众出行难问题，同时也可为群众提供交通、物流、生产生活、产业发展等方面多种便利。</t>
  </si>
  <si>
    <t>项目建成后，不仅可解决本村27人贫困群众出行难问题，同时也可为贫困群众提供交通、物流、生产生活、产业发展提升等方面多种便利，进而拓宽贫困群众增收渠道。</t>
  </si>
  <si>
    <t>叶县2018年龙泉乡曹庄-平龙线通村公路（第二批）建设项目</t>
  </si>
  <si>
    <t>道路长1.48公里，4.5米宽，5厘米厚沥青混凝土道路</t>
  </si>
  <si>
    <t>曹庄村</t>
  </si>
  <si>
    <t>项目建成后，不仅可解决880人群众出行难问题，同时也可为群众提供交通、物流、生产生活、产业发展等方面多种便利。</t>
  </si>
  <si>
    <t>项目建成后，不仅可解决本村277人贫困群众出行难问题，同时也可为贫困群众提供交通、物流、生产生活、产业发展提升等方面多种便利，进而拓宽贫困群众增收渠道。</t>
  </si>
  <si>
    <t>叶县2018年龙泉乡胡营-洪辛线通村公路（第二批）建设项目</t>
  </si>
  <si>
    <t>胡营村</t>
  </si>
  <si>
    <t>项目建成后，不仅可解决本村56人贫困群众出行难问题，同时也可为贫困群众提供交通、物流、生产生活、产业发展提升等方面多种便利，进而拓宽贫困群众增收渠道。</t>
  </si>
  <si>
    <t>叶县2018年龙泉乡平龙路—白浩庄-郭庄通村公路（第二批）建设项目</t>
  </si>
  <si>
    <t>道路长2.025公里，4.5米宽，5厘米厚沥青混凝土道路</t>
  </si>
  <si>
    <t>白浩庄村</t>
  </si>
  <si>
    <t>项目建成后，不仅可解决791人群众出行难问题，同时也可为群众提供交通、物流、生产生活、产业发展等方面多种便利。</t>
  </si>
  <si>
    <t>叶县2018年龙泉乡王明阳-曹蔡线通村公路（第二批）建设项目</t>
  </si>
  <si>
    <t>道路长1.07公里，4.5米宽，18厘米厚水泥混凝土道路</t>
  </si>
  <si>
    <t>雷岗村</t>
  </si>
  <si>
    <t>项目建成后，不仅可解决1703人群众出行难问题，同时也可为群众提供交通、物流、生产生活、产业发展等方面多种便利。</t>
  </si>
  <si>
    <t>项目建成后，不仅可解决本村58人贫困群众出行难问题，同时也可为贫困群众提供交通、物流、生产生活、产业发展提升等方面多种便利，进而拓宽贫困群众增收渠道。</t>
  </si>
  <si>
    <t>叶县2018年龙泉乡冢张-平龙路通村公路（第二批）建设项目</t>
  </si>
  <si>
    <t>道路长2.165公里，4.5米宽，18厘米厚水泥混凝土道路</t>
  </si>
  <si>
    <t>冢张村</t>
  </si>
  <si>
    <t>项目建成后，不仅可解决1192人群众出行难问题，同时也可为群众提供交通、物流、生产生活、产业发展等方面多种便利。</t>
  </si>
  <si>
    <t>项目建成后，不仅可解决本村84人贫困群众出行难问题，同时也可为贫困群众提供交通、物流、生产生活、产业发展提升等方面多种便利，进而拓宽贫困群众增收渠道。</t>
  </si>
  <si>
    <t>叶县2018年龙泉乡彭庄—辛单庄通村公路（第二批）建设项目</t>
  </si>
  <si>
    <t>道路长2.265公里，4.5米宽，5厘米厚沥青混凝土道路</t>
  </si>
  <si>
    <t>彭庄村</t>
  </si>
  <si>
    <t>项目建成后，不仅可解决1745人群众出行难问题，同时也可为群众提供交通、物流、生产生活、产业发展等方面多种便利。</t>
  </si>
  <si>
    <t>项目建成后，不仅可解决本村579人贫困群众出行难问题，同时也可为贫困群众提供交通、物流、生产生活、产业发展提升等方面多种便利，进而拓宽贫困群众增收渠道。</t>
  </si>
  <si>
    <t>叶县2018年龙泉乡全集村道通村公路（第二批）建设项目</t>
  </si>
  <si>
    <t>道路长1.65公里，4.5米宽，18厘米厚水泥混凝土道路</t>
  </si>
  <si>
    <t>全集村</t>
  </si>
  <si>
    <t>项目建成后，不仅可解决1877人群众出行难问题，同时也可为群众提供交通、物流、生产生活、产业发展等方面多种便利。</t>
  </si>
  <si>
    <t>项目建成后，不仅可解决本村37人贫困群众出行难问题，同时也可为贫困群众提供交通、物流、生产生活、产业发展提升等方面多种便利，进而拓宽贫困群众增收渠道。</t>
  </si>
  <si>
    <t>叶县2018年龙泉乡南大营-小营通村公路（第二批）建设项目</t>
  </si>
  <si>
    <t>道路长1.02公里，4.5米宽，18厘米厚水泥混凝土道路</t>
  </si>
  <si>
    <t>南大营村</t>
  </si>
  <si>
    <t>项目建成后，不仅可解决1594人群众出行难问题，同时也可为群众提供交通、物流、生产生活、产业发展等方面多种便利。</t>
  </si>
  <si>
    <t>项目建成后，不仅可解决本村114人贫困群众出行难问题，同时也可为贫困群众提供交通、物流、生产生活、产业发展提升等方面多种便利，进而拓宽贫困群众增收渠道。</t>
  </si>
  <si>
    <t>叶县2018年龙泉乡北大营-邵金线通村公路（第二批）建设项目</t>
  </si>
  <si>
    <t>道路长1.23公里，4.5米宽，5厘米厚沥青混凝土道路</t>
  </si>
  <si>
    <t>北大营村</t>
  </si>
  <si>
    <t>项目建成后，不仅可解决1258人群众出行难问题，同时也可为群众提供交通、物流、生产生活、产业发展等方面多种便利。</t>
  </si>
  <si>
    <t>叶县2018年辛店镇东白庄村道通村公路（第二批）建设项目</t>
  </si>
  <si>
    <t>道路长1.45公里，4.5米宽，18厘米厚水泥混凝土道路</t>
  </si>
  <si>
    <t>东白庄村</t>
  </si>
  <si>
    <t>项目建成后，不仅可解决2150人群众出行难问题，同时也可为群众提供交通、物流、生产生活、产业发展等方面多种便利。</t>
  </si>
  <si>
    <t>项目建成后，不仅可解决本村613人贫困群众出行难问题，同时也可为贫困群众提供交通、物流、生产生活、产业发展提升等方面多种便利，进而拓宽贫困群众增收渠道。</t>
  </si>
  <si>
    <t>叶县2018年辛店镇小李庄-洪辛线通村公路（第二批）建设项目</t>
  </si>
  <si>
    <t>道路长1.4公里，4.5米宽，5厘米厚沥青混凝土道路</t>
  </si>
  <si>
    <t>岗底村</t>
  </si>
  <si>
    <t>叶县2018年辛店镇平桐线—杨喜沟通村公路（第二批）建设项目</t>
  </si>
  <si>
    <t>道路长0.55公里，4.5米宽，18厘米厚水泥混凝土道路</t>
  </si>
  <si>
    <t>赵沟村</t>
  </si>
  <si>
    <t>项目建成后，不仅可解决1408人群众出行难问题，同时也可为群众提供交通、物流、生产生活、产业发展等方面多种便利。</t>
  </si>
  <si>
    <t>项目建成后，不仅可解决本村395人贫困群众出行难问题，同时也可为贫困群众提供交通、物流、生产生活、产业发展提升等方面多种便利，进而拓宽贫困群众增收渠道。</t>
  </si>
  <si>
    <t>叶县2018年仙台镇老樊寨村道通村公路（第二批）建设项目</t>
  </si>
  <si>
    <t>道路长0.82公里，4.5米宽，18厘米厚水泥混凝土道路</t>
  </si>
  <si>
    <t>老樊寨村</t>
  </si>
  <si>
    <t>项目建成后，不仅可解决1588人群众出行难问题，同时也可为群众提供交通、物流、生产生活、产业发展等方面多种便利。</t>
  </si>
  <si>
    <t>项目建成后，不仅可解决本村902人贫困群众出行难问题，同时也可为贫困群众提供交通、物流、生产生活、产业发展提升等方面多种便利，进而拓宽贫困群众增收渠道。</t>
  </si>
  <si>
    <t>叶县2018年仙台镇孟娄线-北庞庄通村公路（第二批）建设项目</t>
  </si>
  <si>
    <t>北庞庄村</t>
  </si>
  <si>
    <t>项目建成后，不仅可解决1537人群众出行难问题，同时也可为群众提供交通、物流、生产生活、产业发展等方面多种便利。</t>
  </si>
  <si>
    <t>项目建成后，不仅可解决本村896人贫困群众出行难问题，同时也可为贫困群众提供交通、物流、生产生活、产业发展提升等方面多种便利，进而拓宽贫困群众增收渠道。</t>
  </si>
  <si>
    <t>叶县2018年田庄乡 仙小仙-邵桥通村公路（第二批）建设项目</t>
  </si>
  <si>
    <t>道路长1.632公里，4.5米宽，18厘米厚水泥混凝土道路</t>
  </si>
  <si>
    <t>千兵营村</t>
  </si>
  <si>
    <t>项目建成后，不仅可解决2100人群众出行难问题，同时也可为群众提供交通、物流、生产生活、产业发展等方面多种便利。</t>
  </si>
  <si>
    <t>项目建成后，不仅可解决本村726人贫困群众出行难问题，同时也可为贫困群众提供交通、物流、生产生活、产业发展提升等方面多种便利，进而拓宽贫困群众增收渠道。</t>
  </si>
  <si>
    <t>叶县2018年田庄乡 张申庄-叶沙路通村公路（第二批）建设项目</t>
  </si>
  <si>
    <t>道路长1.394公里，4.5米宽，5厘米厚沥青混凝土道路</t>
  </si>
  <si>
    <t>张申庄村、道庄村</t>
  </si>
  <si>
    <t>项目建成后，不仅可解决3274人群众出行难问题，同时也可为群众提供交通、物流、生产生活、产业发展等方面多种便利。</t>
  </si>
  <si>
    <t>项目建成后，不仅可解决本村115人贫困群众出行难问题，同时也可为贫困群众提供交通、物流、生产生活、产业发展提升等方面多种便利，进而拓宽贫困群众增收渠道。</t>
  </si>
  <si>
    <t>叶县2018年田庄乡后马路-三官庙通村公路（第二批）建设项目</t>
  </si>
  <si>
    <t>道路长1.616公里，4.5米宽，5厘米厚沥青混凝土道路</t>
  </si>
  <si>
    <t>三官庙村、千兵营</t>
  </si>
  <si>
    <t>项目建成后，不仅可解决3425人群众出行难问题，同时也可为群众提供交通、物流、生产生活、产业发展等方面多种便利。</t>
  </si>
  <si>
    <t>项目建成后，不仅可解决本村740人贫困群众出行难问题，同时也可为贫困群众提供交通、物流、生产生活、产业发展提升等方面多种便利，进而拓宽贫困群众增收渠道。</t>
  </si>
  <si>
    <t>叶县2018年廉村镇 肖马-甘刘通村公路（第二批）建设项目</t>
  </si>
  <si>
    <t>道路长1.675公里，4.5米宽，18厘米厚水泥混凝土道路</t>
  </si>
  <si>
    <t>甘刘村</t>
  </si>
  <si>
    <t>项目建成后，不仅可解决2172人群众出行难问题，同时也可为群众提供交通、物流、生产生活、产业发展等方面多种便利。</t>
  </si>
  <si>
    <t>项目建成后，不仅可解决本村311人贫困群众出行难问题，同时也可为贫困群众提供交通、物流、生产生活、产业发展提升等方面多种便利，进而拓宽贫困群众增收渠道。</t>
  </si>
  <si>
    <t>叶县2018年廉村镇 叶廉路-后王-路庄通村公路（第二批）建设项目</t>
  </si>
  <si>
    <t>道路长1.882公里，4.5米宽，5厘米厚沥青混凝土道路</t>
  </si>
  <si>
    <t>后王村</t>
  </si>
  <si>
    <t>项目建成后，不仅可解决2475人群众出行难问题，同时也可为群众提供交通、物流、生产生活、产业发展等方面多种便利。</t>
  </si>
  <si>
    <t>项目建成后，不仅可解决本村567人贫困群众出行难问题，同时也可为贫困群众提供交通、物流、生产生活、产业发展提升等方面多种便利，进而拓宽贫困群众增收渠道。</t>
  </si>
  <si>
    <t>叶县2018年廉村镇 汪庄-洪辛线通村公路（第二批）建设项目</t>
  </si>
  <si>
    <t>汪庄村</t>
  </si>
  <si>
    <t>叶县2018年廉村镇 陈湾-洪辛线通村公路（第二批）建设项目</t>
  </si>
  <si>
    <t>道路长0.457公里，4.5米宽，18厘米厚水泥混凝土道路</t>
  </si>
  <si>
    <t>老龚庄村、高柳</t>
  </si>
  <si>
    <t>项目建成后，不仅可解决1920人群众出行难问题，同时也可为群众提供交通、物流、生产生活、产业发展等方面多种便利。</t>
  </si>
  <si>
    <t>项目建成后，不仅可解决本村320人贫困群众出行难问题，同时也可为贫困群众提供交通、物流、生产生活、产业发展提升等方面多种便利，进而拓宽贫困群众增收渠道。</t>
  </si>
  <si>
    <t>叶县2018年邓李乡 湾李-杜谢通村公路（第二批）建设项目</t>
  </si>
  <si>
    <t>道路长1.835公里，4.5米宽，18厘米厚水泥混凝土道路</t>
  </si>
  <si>
    <t>湾李村</t>
  </si>
  <si>
    <t>项目建成后，不仅可解决2467人群众出行难问题，同时也可为群众提供交通、物流、生产生活、产业发展等方面多种便利。</t>
  </si>
  <si>
    <t>叶县2018年邓李乡 璋环寺-军张村通村公路（第二批）建设项目</t>
  </si>
  <si>
    <t>璋环寺村</t>
  </si>
  <si>
    <t>叶县2018年叶邑镇 邮亭-逍白线通村公路（第二批）建设项目</t>
  </si>
  <si>
    <t>道路长1.9公里，4.5米宽，18厘米厚水泥混凝土道路</t>
  </si>
  <si>
    <t>邮亭村、兰庄村</t>
  </si>
  <si>
    <t>项目建成后，不仅可解决3600人群众出行难问题，同时也可为群众提供交通、物流、生产生活、产业发展等方面多种便利。</t>
  </si>
  <si>
    <t>项目建成后，不仅可解决本村86人贫困群众出行难问题，同时也可为贫困群众提供交通、物流、生产生活、产业发展提升等方面多种便利，进而拓宽贫困群众增收渠道。</t>
  </si>
  <si>
    <t>叶县2018年叶邑镇 平龙路-安庄-小王庄通村公路（第二批）建设项目</t>
  </si>
  <si>
    <t>道路长2.18公里，4.5米宽，18厘米厚水泥混凝土道路</t>
  </si>
  <si>
    <t>双庄村、南大王庄、</t>
  </si>
  <si>
    <t>项目建成后，不仅可解决2973人群众出行难问题，同时也可为群众提供交通、物流、生产生活、产业发展等方面多种便利。</t>
  </si>
  <si>
    <t>项目建成后，不仅可解决本村444人贫困群众出行难问题，同时也可为贫困群众提供交通、物流、生产生活、产业发展提升等方面多种便利，进而拓宽贫困群众增收渠道。</t>
  </si>
  <si>
    <t>叶县2018年叶邑镇 宋寨-小兰庄通村公路（第二批）建设项目</t>
  </si>
  <si>
    <t>道路长1.49公里，4.5米宽，18厘米厚水泥混凝土道路</t>
  </si>
  <si>
    <t>樊庄村</t>
  </si>
  <si>
    <t>项目建成后，不仅可解决2241人群众出行难问题，同时也可为群众提供交通、物流、生产生活、产业发展等方面多种便利。</t>
  </si>
  <si>
    <t>项目建成后，不仅可解决本村187人贫困群众出行难问题，同时也可为贫困群众提供交通、物流、生产生活、产业发展提升等方面多种便利，进而拓宽贫困群众增收渠道。</t>
  </si>
  <si>
    <t>叶县2018年夏李乡 董湖-任店岗通村公路（第二批）建设项目</t>
  </si>
  <si>
    <t>董湖村</t>
  </si>
  <si>
    <t>项目建成后，不仅可解决2024人群众出行难问题，同时也可为群众提供交通、物流、生产生活、产业发展等方面多种便利。</t>
  </si>
  <si>
    <t>项目建成后，不仅可解决本村785人贫困群众出行难问题，同时也可为贫困群众提供交通、物流、生产生活、产业发展提升等方面多种便利，进而拓宽贫困群众增收渠道。</t>
  </si>
  <si>
    <t>叶县2018年夏李乡葛庄—板厂—苗庄通村公路（第二批）建设项目</t>
  </si>
  <si>
    <t>葛庄村</t>
  </si>
  <si>
    <t>项目建成后，不仅可解决1683人群众出行难问题，同时也可为群众提供交通、物流、生产生活、产业发展等方面多种便利。</t>
  </si>
  <si>
    <t>项目建成后，不仅可解决本村653人贫困群众出行难问题，同时也可为贫困群众提供交通、物流、生产生活、产业发展提升等方面多种便利，进而拓宽贫困群众增收渠道。</t>
  </si>
  <si>
    <t>叶县2018年辛店镇赵寨—油坊李—东柳庄通村公路（第二批）建设项目</t>
  </si>
  <si>
    <t>道路长2.070公里，4.5米宽，5厘米厚沥青混凝土道路</t>
  </si>
  <si>
    <t>赵寨村、油坊李村、东柳庄村</t>
  </si>
  <si>
    <t>项目建成后，不仅可解决5231人群众出行难问题，同时也可为群众提供交通、物流、生产生活、产业发展等方面多种便利。</t>
  </si>
  <si>
    <t>项目建成后，不仅可解决本村1188人贫困群众出行难问题，同时也可为贫困群众提供交通、物流、生产生活、产业发展提升等方面多种便利，进而拓宽贫困群众增收渠道。</t>
  </si>
  <si>
    <t>叶县2018年辛店镇 龚庄-聂庄通村公路（第二批）建设项目</t>
  </si>
  <si>
    <t>龚庄村</t>
  </si>
  <si>
    <t>项目建成后，不仅可解决1337人群众出行难问题，同时也可为群众提供交通、物流、生产生活、产业发展等方面多种便利。</t>
  </si>
  <si>
    <t>叶县2018年辛店镇 水库路—铁佛寺通村公路（第二批）建设项目</t>
  </si>
  <si>
    <t>道路长0.86公里，4.5米宽，5厘米厚沥青混凝土道路</t>
  </si>
  <si>
    <t>铁佛寺村</t>
  </si>
  <si>
    <t>项目建成后，不仅可解决764人群众出行难问题，同时也可为群众提供交通、物流、生产生活、产业发展等方面多种便利。</t>
  </si>
  <si>
    <t>项目建成后，不仅可解决本村318人贫困群众出行难问题，同时也可为贫困群众提供交通、物流、生产生活、产业发展提升等方面多种便利，进而拓宽贫困群众增收渠道。</t>
  </si>
  <si>
    <t>叶县2018年廉村镇 廉前线-何庄-小庄王通村公路（第二批）建设项目</t>
  </si>
  <si>
    <r>
      <t>道路长4.245公里，4</t>
    </r>
    <r>
      <rPr>
        <sz val="20"/>
        <rFont val="宋体"/>
        <family val="0"/>
      </rPr>
      <t>.5米宽，18厘米厚水泥混凝土道路</t>
    </r>
  </si>
  <si>
    <t>何庄、小庄王村</t>
  </si>
  <si>
    <t>叶县2018年仙台镇 辛堂村道通村公路（第二批）建设项目</t>
  </si>
  <si>
    <r>
      <t>道路长0.93公里，4</t>
    </r>
    <r>
      <rPr>
        <sz val="20"/>
        <rFont val="宋体"/>
        <family val="0"/>
      </rPr>
      <t>.5米宽，18厘米厚水泥混凝土道路</t>
    </r>
  </si>
  <si>
    <t>辛堂村</t>
  </si>
  <si>
    <t>项目建成后，不仅可解决1998人群众出行难问题，同时也可为群众提供交通、物流、生产生活、产业发展等方面多种便利。</t>
  </si>
  <si>
    <t>叶县2018年仙台镇 柳树王-布杨村通村公路（第二批）建设项目</t>
  </si>
  <si>
    <t>道路长1.36公里，4.5米宽，5厘米厚沥青混凝土道路</t>
  </si>
  <si>
    <t>柳树王村、布杨村</t>
  </si>
  <si>
    <t>项目建成后，不仅可解决1839人群众出行难问题，同时也可为群众提供交通、物流、生产生活、产业发展等方面多种便利。</t>
  </si>
  <si>
    <t>项目建成后，不仅可解决本村72人贫困群众出行难问题，同时也可为贫困群众提供交通、物流、生产生活、产业发展提升等方面多种便利，进而拓宽贫困群众增收渠道。</t>
  </si>
  <si>
    <t>叶县2018年仙台镇 刘建庄村道通村公路（第二批）建设项目</t>
  </si>
  <si>
    <r>
      <t>道路长0.75公里，4</t>
    </r>
    <r>
      <rPr>
        <sz val="20"/>
        <rFont val="宋体"/>
        <family val="0"/>
      </rPr>
      <t>.5米宽，18厘米厚水泥混凝土道路</t>
    </r>
  </si>
  <si>
    <t>刘建庄村</t>
  </si>
  <si>
    <t>项目建成后，不仅可解决966人群众出行难问题，同时也可为群众提供交通、物流、生产生活、产业发展等方面多种便利。</t>
  </si>
  <si>
    <t>项目建成后，不仅可解决本村127人贫困群众出行难问题，同时也可为贫困群众提供交通、物流、生产生活、产业发展提升等方面多种便利，进而拓宽贫困群众增收渠道。</t>
  </si>
  <si>
    <t>叶县2018年辛店镇 雷草洼—杨茂吴通村公路（第二批）建设项目</t>
  </si>
  <si>
    <t>蕾草洼村</t>
  </si>
  <si>
    <t>项目建成后，不仅可解决795人群众出行难问题，同时也可为群众提供交通、物流、生产生活、产业发展等方面多种便利。</t>
  </si>
  <si>
    <t>项目建成后，不仅可解决本村276人贫困群众出行难问题，同时也可为贫困群众提供交通、物流、生产生活、产业发展提升等方面多种便利，进而拓宽贫困群众增收渠道。</t>
  </si>
  <si>
    <t>小计</t>
  </si>
  <si>
    <t>计划对111个村，新建通村道路123.4公里。</t>
  </si>
  <si>
    <t>项目建成后可解决190827人出行难问题</t>
  </si>
  <si>
    <t>解决21252人贫困群众出行难问题</t>
  </si>
  <si>
    <t>叶县2018年洪庄杨乡 石王-庙洪线-河北高村通村公路（第三批）建设项目</t>
  </si>
  <si>
    <t>道路长2公里，4.5米宽，5厘米厚沥青混凝土道路</t>
  </si>
  <si>
    <t>洪庄杨</t>
  </si>
  <si>
    <t>河北高、石王</t>
  </si>
  <si>
    <t>项目建成后，不仅可解决4007人群众出行难问题，同时也可为群众提供交通、物流、生产生活、产业发展等方面多种便利。</t>
  </si>
  <si>
    <t>项目建成后，不仅可解决本村87人贫困群众出行难问题，同时也可为贫困群众提供交通、物流、生产生活、产业发展提升等方面多种便利，进而拓宽贫困群众增收渠道。</t>
  </si>
  <si>
    <t>叶县2018年常村镇 柳树王-吴庄通村公路（第三批）建设项目</t>
  </si>
  <si>
    <t>道路长0.56公里，4.5米宽，18厘米厚水泥混凝土道路</t>
  </si>
  <si>
    <t>柳树王、常村</t>
  </si>
  <si>
    <t>项目建成后，不仅可解决3914人群众出行难问题，同时也可为群众提供交通、物流、生产生活、产业发展等方面多种便利。</t>
  </si>
  <si>
    <t>项目建成后，不仅可解决本村675人贫困群众出行难问题，同时也可为贫困群众提供交通、物流、生产生活、产业发展提升等方面多种便利，进而拓宽贫困群众增收渠道。</t>
  </si>
  <si>
    <t>叶县2018年常村镇 黄湾-二道路岭通村公路（第三批）建设项目</t>
  </si>
  <si>
    <t>黄湾</t>
  </si>
  <si>
    <t>项目建成后，不仅可解决1556人群众出行难问题，同时也可为群众提供交通、物流、生产生活、产业发展等方面多种便利。</t>
  </si>
  <si>
    <t>项目建成后，不仅可解决本村174人贫困群众出行难问题，同时也可为贫困群众提供交通、物流、生产生活、产业发展提升等方面多种便利，进而拓宽贫困群众增收渠道。</t>
  </si>
  <si>
    <t>叶县2018年常村镇 桑园-逍白线通村公路（第三批）建设项目</t>
  </si>
  <si>
    <t>栗林店</t>
  </si>
  <si>
    <t>项目建成后，不仅可解决1843人群众出行难问题，同时也可为群众提供交通、物流、生产生活、产业发展等方面多种便利。</t>
  </si>
  <si>
    <t>项目建成后，不仅可解决本村250人贫困群众出行难问题，同时也可为贫困群众提供交通、物流、生产生活、产业发展提升等方面多种便利，进而拓宽贫困群众增收渠道。</t>
  </si>
  <si>
    <t>叶县2018年常村镇 大郭沟-刘家岗通村公路（第三批）建设项目</t>
  </si>
  <si>
    <t>道路长0.44公里，4.5米宽，18厘米厚水泥混凝土道路</t>
  </si>
  <si>
    <t>马顶山</t>
  </si>
  <si>
    <t>项目建成后，不仅可解决821人群众出行难问题，同时也可为群众提供交通、物流、生产生活、产业发展等方面多种便利。</t>
  </si>
  <si>
    <t>项目建成后，不仅可解决本村41人贫困群众出行难问题，同时也可为贫困群众提供交通、物流、生产生活、产业发展提升等方面多种便利，进而拓宽贫困群众增收渠道。</t>
  </si>
  <si>
    <t>叶县2018年水寨乡 时南线—蒋庄通村公路（第三批）建设项目</t>
  </si>
  <si>
    <t>蒋庄</t>
  </si>
  <si>
    <t>项目建成后，不仅可解决923人群众出行难问题，同时也可为群众提供交通、物流、生产生活、产业发展等方面多种便利。</t>
  </si>
  <si>
    <t>叶县2018年廉村镇 时南线-王博儒通村公路（第三批）建设项目</t>
  </si>
  <si>
    <t>道路长0.23公里，4.5米宽，18厘米厚水泥混凝土道路</t>
  </si>
  <si>
    <t>王博儒</t>
  </si>
  <si>
    <t>项目建成后，不仅可解决900人群众出行难问题，同时也可为群众提供交通、物流、生产生活、产业发展等方面多种便利。</t>
  </si>
  <si>
    <t>项目建成后，不仅可解决本村24人贫困群众出行难问题，同时也可为贫困群众提供交通、物流、生产生活、产业发展提升等方面多种便利，进而拓宽贫困群众增收渠道。</t>
  </si>
  <si>
    <t>叶县2018年夏李乡 小集-金柴线通村公路（第三批）建设项目</t>
  </si>
  <si>
    <t>道路长2.1公里，4.5米宽，18厘米厚水泥混凝土道路</t>
  </si>
  <si>
    <t>小集</t>
  </si>
  <si>
    <t>项目建成后，不仅可解决1989人群众出行难问题，同时也可为群众提供交通、物流、生产生活、产业发展等方面多种便利。</t>
  </si>
  <si>
    <t>项目建成后，不仅可解决本村47人贫困群众出行难问题，同时也可为贫困群众提供交通、物流、生产生活、产业发展提升等方面多种便利，进而拓宽贫困群众增收渠道。</t>
  </si>
  <si>
    <t>叶县2018年夏李乡 侯庄-平龙路通村公路（第三批）建设项目</t>
  </si>
  <si>
    <t>候庄</t>
  </si>
  <si>
    <t>项目建成后，不仅可解决1098人群众出行难问题，同时也可为群众提供交通、物流、生产生活、产业发展等方面多种便利。</t>
  </si>
  <si>
    <t>项目建成后，不仅可解决本村334人贫困群众出行难问题，同时也可为贫困群众提供交通、物流、生产生活、产业发展提升等方面多种便利，进而拓宽贫困群众增收渠道。</t>
  </si>
  <si>
    <t>叶县2018年夏李乡 姜园村-金柴线通村公路（第三批）建设项目</t>
  </si>
  <si>
    <t>姜园</t>
  </si>
  <si>
    <t>项目建成后，不仅可解决2469人群众出行难问题，同时也可为群众提供交通、物流、生产生活、产业发展等方面多种便利。</t>
  </si>
  <si>
    <t>叶县2018年夏李乡 平桐路-田庄-大邹营通村公路（第三批）建设项目</t>
  </si>
  <si>
    <t>田庄</t>
  </si>
  <si>
    <t>项目建成后，不仅可解决2483人群众出行难问题，同时也可为群众提供交通、物流、生产生活、产业发展等方面多种便利。</t>
  </si>
  <si>
    <t>项目建成后，不仅可解决本村62人贫困群众出行难问题，同时也可为贫困群众提供交通、物流、生产生活、产业发展提升等方面多种便利，进而拓宽贫困群众增收渠道。</t>
  </si>
  <si>
    <t>叶县2018年夏李乡 逍白线-大官庄-大杨庄通村公路（第三批）建设项目</t>
  </si>
  <si>
    <t>道路长2.05公里，4.5米宽，18厘米厚水泥混凝土道路</t>
  </si>
  <si>
    <t>小官庄、大杨庄</t>
  </si>
  <si>
    <t>项目建成后，不仅可解决2947人群众出行难问题，同时也可为群众提供交通、物流、生产生活、产业发展等方面多种便利。</t>
  </si>
  <si>
    <t>项目建成后，不仅可解决本村551人贫困群众出行难问题，同时也可为贫困群众提供交通、物流、生产生活、产业发展提升等方面多种便利，进而拓宽贫困群众增收渠道。</t>
  </si>
  <si>
    <t>叶县2018年夏李乡 孟沟-三户王通村公路（第三批）建设项目</t>
  </si>
  <si>
    <t>叶县2018年夏李乡 彦岭村-蛮子营通村公路（第三批）建设项目</t>
  </si>
  <si>
    <t>彦岭</t>
  </si>
  <si>
    <t>项目建成后，不仅可解决1163人群众出行难问题，同时也可为群众提供交通、物流、生产生活、产业发展等方面多种便利。</t>
  </si>
  <si>
    <t>项目建成后，不仅可解决本村496人贫困群众出行难问题，同时也可为贫困群众提供交通、物流、生产生活、产业发展提升等方面多种便利，进而拓宽贫困群众增收渠道。</t>
  </si>
  <si>
    <t>叶县2018年田庄乡 小王庄-后瓦路通村公路（第三批）建设项目</t>
  </si>
  <si>
    <t>道路长0.752公里，4.5米宽，18厘米厚水泥混凝土道路</t>
  </si>
  <si>
    <t>西孙庄</t>
  </si>
  <si>
    <t>项目建成后，不仅可解决896人群众出行难问题，同时也可为群众提供交通、物流、生产生活、产业发展等方面多种便利。</t>
  </si>
  <si>
    <t>项目建成后，不仅可解决本村12人贫困群众出行难问题，同时也可为贫困群众提供交通、物流、生产生活、产业发展提升等方面多种便利，进而拓宽贫困群众增收渠道。</t>
  </si>
  <si>
    <t>叶县2018年任店镇 寺西村道通村公路（第三批）建设项目</t>
  </si>
  <si>
    <t>道路长0.45公里，4.5米宽，18厘米厚水泥混凝土道路</t>
  </si>
  <si>
    <t>寺西</t>
  </si>
  <si>
    <t>项目建成后，不仅可解决2629人群众出行难问题，同时也可为群众提供交通、物流、生产生活、产业发展等方面多种便利。</t>
  </si>
  <si>
    <t>叶县2018年龙泉乡 草厂-贾庄通村公路（第三批）建设项目</t>
  </si>
  <si>
    <t>草厂</t>
  </si>
  <si>
    <t>项目建成后，不仅可解决1130人群众出行难问题，同时也可为群众提供交通、物流、生产生活、产业发展等方面多种便利。</t>
  </si>
  <si>
    <t>项目建成后，不仅可解决本村71人贫困群众出行难问题，同时也可为贫困群众提供交通、物流、生产生活、产业发展提升等方面多种便利，进而拓宽贫困群众增收渠道。</t>
  </si>
  <si>
    <t>叶县2018年仙台镇 潘庄村道通村公路（第三批）建设项目</t>
  </si>
  <si>
    <t>潘庄</t>
  </si>
  <si>
    <t>项目建成后，不仅可解决632人群众出行难问题，同时也可为群众提供交通、物流、生产生活、产业发展等方面多种便利。</t>
  </si>
  <si>
    <t>项目建成后，不仅可解决本村53人贫困群众出行难问题，同时也可为贫困群众提供交通、物流、生产生活、产业发展提升等方面多种便利，进而拓宽贫困群众增收渠道。</t>
  </si>
  <si>
    <t>叶县2018年仙台镇 南庞庄村道通村公路（第三批）建设项目</t>
  </si>
  <si>
    <t>南庞庄</t>
  </si>
  <si>
    <t>项目建成后，不仅可解决640人群众出行难问题，同时也可为群众提供交通、物流、生产生活、产业发展等方面多种便利。</t>
  </si>
  <si>
    <t>项目建成后，不仅可解决本村347人贫困群众出行难问题，同时也可为贫困群众提供交通、物流、生产生活、产业发展提升等方面多种便利，进而拓宽贫困群众增收渠道。</t>
  </si>
  <si>
    <t>叶县2018年保安镇 大辛庄村道通村公路（第三批）建设项目</t>
  </si>
  <si>
    <t>道路长0.77公里，4.5米宽，18厘米厚水泥混凝土道路</t>
  </si>
  <si>
    <t>大辛庄</t>
  </si>
  <si>
    <t>项目建成后，不仅可解决694人群众出行难问题，同时也可为群众提供交通、物流、生产生活、产业发展等方面多种便利。</t>
  </si>
  <si>
    <t>项目建成后，不仅可解决本村65人贫困群众出行难问题，同时也可为贫困群众提供交通、物流、生产生活、产业发展提升等方面多种便利，进而拓宽贫困群众增收渠道。</t>
  </si>
  <si>
    <t>叶县2018年保安镇 许南路-尹庄-李湾通村公路（第三批）建设项目</t>
  </si>
  <si>
    <t>道路长2.16公里，4.5米宽，18厘米厚水泥混凝土道路</t>
  </si>
  <si>
    <t>李湾</t>
  </si>
  <si>
    <t>项目建成后，不仅可解决737人群众出行难问题，同时也可为群众提供交通、物流、生产生活、产业发展等方面多种便利。</t>
  </si>
  <si>
    <t>项目建成后，不仅可解决本村124人贫困群众出行难问题，同时也可为贫困群众提供交通、物流、生产生活、产业发展提升等方面多种便利，进而拓宽贫困群众增收渠道。</t>
  </si>
  <si>
    <t>叶县2018年叶邑镇 南大营-华庄通村公路（第三批）建设项目</t>
  </si>
  <si>
    <t>南大营</t>
  </si>
  <si>
    <t>项目建成后，不仅可解决1600人群众出行难问题，同时也可为群众提供交通、物流、生产生活、产业发展等方面多种便利。</t>
  </si>
  <si>
    <t>叶县2018年叶邑镇 丁庄—高庄通村公路（第三批）建设项目</t>
  </si>
  <si>
    <t>夏庄、八里园</t>
  </si>
  <si>
    <t>项目建成后，不仅可解决3167人群众出行难问题，同时也可为群众提供交通、物流、生产生活、产业发展等方面多种便利。</t>
  </si>
  <si>
    <t>叶县2018年辛店镇 李寨-小邓庄通村公路（第三批）建设项目</t>
  </si>
  <si>
    <t>李寨</t>
  </si>
  <si>
    <t>项目建成后，不仅可解决1601人群众出行难问题，同时也可为群众提供交通、物流、生产生活、产业发展等方面多种便利。</t>
  </si>
  <si>
    <t>项目建成后，不仅可解决本村546人贫困群众出行难问题，同时也可为贫困群众提供交通、物流、生产生活、产业发展提升等方面多种便利，进而拓宽贫困群众增收渠道。</t>
  </si>
  <si>
    <t>叶县2018年辛店镇 平桐线-田寨-栗沟通村公路（第三批）建设项目</t>
  </si>
  <si>
    <t>道路长2.04公里，4.5米宽，18厘米厚水泥混凝土道路</t>
  </si>
  <si>
    <t>田寨</t>
  </si>
  <si>
    <t>项目建成后，不仅可解决1430人群众出行难问题，同时也可为群众提供交通、物流、生产生活、产业发展等方面多种便利。</t>
  </si>
  <si>
    <t>项目建成后，不仅可解决本村166人贫困群众出行难问题，同时也可为贫困群众提供交通、物流、生产生活、产业发展提升等方面多种便利，进而拓宽贫困群众增收渠道。</t>
  </si>
  <si>
    <t>计划对25个村，新建通村道路27.25公里。</t>
  </si>
  <si>
    <t>项目建成后可解决43258人出行难问题</t>
  </si>
  <si>
    <t>解决4454人贫困群众出行难问题</t>
  </si>
  <si>
    <t>叶县2019年通村道路建设项目</t>
  </si>
  <si>
    <t>计划对全县11个乡镇（街道）27个村，新建通村道路33.68公里。</t>
  </si>
  <si>
    <t>常村镇、邓李乡、龚店乡、洪庄杨乡、廉村镇、龙泉乡、任店镇、水寨乡、仙台镇、辛店镇、盐都街道等11个乡镇（街道）</t>
  </si>
  <si>
    <t>小河郭村、邱寨村、坟台徐村、妆头村、响堂村、潘寨村、前刑村、后刑村、孤古岭、刘东华、暖泉村、新营村、刘领村、大河庄、南曹庄、贾庄村、坡魏村、焦庄村、湾张村
新顾村、穆寨村、赵庄村、东寨村、蒋李村、桐树庄村、台刘村、殷湾村、闫庄村、大木厂村、魏庄村、焦庄村</t>
  </si>
  <si>
    <t>项目建成后，不仅可解决41403人群众出行难问题，同时也可为群众提供交通、物流、生产生活、产业发展等方面多种便利。</t>
  </si>
  <si>
    <t>项目建成后，不仅可解决本村3072人贫困群众出行难问题，同时也可为贫困群众提供交通、物流、生产生活、产业发展提升等方面多种便利，进而拓宽贫困群众增收渠道。</t>
  </si>
  <si>
    <t>项目建成后可解决41403人出行难问题</t>
  </si>
  <si>
    <t>解决3072人贫困群众出行难问题</t>
  </si>
  <si>
    <t>2、水利局项目</t>
  </si>
  <si>
    <t>叶县2018年部分贫困村水利工程建设项目</t>
  </si>
  <si>
    <t>水库干渠维修、清淤总长3000米，渠道硬化420米；生产桥2座、管涵桥4座；新打机并14眼，其中60米深机井10眼,100米深机井4眼，配套潜水泵14台(套)。</t>
  </si>
  <si>
    <t>常村镇、田庄乡、廉村镇、仙台镇、叶邑镇、保安镇。</t>
  </si>
  <si>
    <t>金沟村、大娄庄村、月台村；半坡常村、千兵营村；甘刘村、高柳村；老樊寨、阁老吴；段庄村；庙岗村</t>
  </si>
  <si>
    <t>县水利局</t>
  </si>
  <si>
    <t>为全县六个乡镇11个村实施水利工程项目，提升改善14165人生产生活条件。</t>
  </si>
  <si>
    <t>为六个乡镇11个村452户，1538人贫困群众生产生活条件进行提升改善</t>
  </si>
  <si>
    <t>叶县2017-2018年脱贫攻坚农村饮水安全巩固提升工程</t>
  </si>
  <si>
    <t>为23个贫困发生率较高村建设饮水工程22处，新打机井22眼，配潜水泵22套，配套压力罐22套，消毒设施22套，新建管理用房22处，铺设配水及入户管网共310468m，</t>
  </si>
  <si>
    <t>保安镇、常村镇、辛店镇、水寨乡、夏李乡、仙台</t>
  </si>
  <si>
    <t>花阳、柳庄、三村、魏岗铺、辛庄、一村、寨王、孤古岭、金龙嘴、李家庄、暖泉、赵岭、中马、关庙李、太康村、徐王、苗庄、丰王、程庄、大木厂、岗底、遂庄、赵寨</t>
  </si>
  <si>
    <t>全县6个乡镇23个村23个贫困发生率较高村建设饮水安全工程,解决26402人饮水问题.</t>
  </si>
  <si>
    <t>该项目实施后，可解决贫困群众1711人安全饮水问题。</t>
  </si>
  <si>
    <t>叶县2017年脱贫攻坚农村饮水安全巩固提升工程。</t>
  </si>
  <si>
    <t>为23个贫困村建设饮水安全工程建设饮水工程26处，新打机井26眼，配潜水泵26套，配套压力罐26套，消毒设施26套，新建管理用房25处，铺设配水及入户管网共191015m，</t>
  </si>
  <si>
    <t>保安镇、常村镇、夏李乡、辛店镇、田庄乡、水寨乡、龙泉乡、廉村镇</t>
  </si>
  <si>
    <t>尹湾、杨林庄、乔庄、葛河、杨庄、中刑 、白庙、养凤沟、宋庄、官庄、屈庄、小庄王、柴巴、张庄、道庄、王文成、韩庄、大湾张、刘文祥、桃奉、陈岗、吕楼、灰河郭</t>
  </si>
  <si>
    <t>全县8个乡镇23个村23个村建设饮水安全工程,解决28985人饮水问题.</t>
  </si>
  <si>
    <t>该项目实施后，可解决贫困群众1947人安全饮水问题。</t>
  </si>
  <si>
    <t>叶县2018年辛店镇林果业水源工程</t>
  </si>
  <si>
    <t>辛店镇林果业水利发展项目，涉及22个村，新打、配套机井57眼（其中42m1眼，43m1眼，57m1眼，66m1眼，74m1眼，76m1眼，60m机井37眼，80m机井9眼，100m机井4眼，140m机井1眼。），清淤硬化坑塘3座，新建提灌站及提水工程22处，新建拦河坝及漫水桥7座。</t>
  </si>
  <si>
    <t>辛店镇杨庄村、王文成村、南房庄村、大木厂村、刘文祥村、杨茂吴村、南焦庄村、柿园村、南王庄村、桐村庄村、西徐庄村、程庄、油房李、白庄、辛店村、杨八缸、东房庄、龚庄、田寨、郭岗</t>
  </si>
  <si>
    <t>项目实施后，可解决22个村群众土地灌溉，生产生活用水，惠及群众28484人。</t>
  </si>
  <si>
    <t>该项目实施后，可解决贫困群众土地灌溉，生产生活用水，惠及群众2072人。</t>
  </si>
  <si>
    <t>叶县2018年农村饮水安全巩固提升暨村村通自来水工程</t>
  </si>
  <si>
    <t>本工程采取打井抽取地下水集中供水形式，建设饮水工程209处，其中新建工116处，重建工程32处，扩建工4.57|程4处，改造工程53处，管网延伸工4处。主要建设内容为：新打水源井190眼，配套潜水泵201台套，安装压力罐192套。</t>
  </si>
  <si>
    <t>全县18个乡镇，272个村</t>
  </si>
  <si>
    <t>任店镇尚武营、寺庄新苑自然村、任四、瓦店、宋营、任三、秋河、灰河营、后营、中其营、克庄、平李庄、岳庵、燕庄、朱李庄、任一、双河营、毛庄、月庄、任二、屈庄、前营、胡庄、高营、保安镇菜屯、冯庵、寨河、文寨、小杨庄、仙台镇小辛、耙张、辛堂、潘庄、刁庄、扁担李、李庄、吴庄、邱庄、吴哲庄、西董庄、火山铺、崔王、贾庄、贾刘、东寨、西寨、前王、杨庄、大孙庄、后司、辛楼、毛张、东董庄、刘建庄、坡魏、盐东、楼刘、黄李、董寨、夏李乡小集、雷草洼、牛头李、小河郭、姜园、向阳、岗马、十二里、孙庵、夏北、丁庄、夏南、前董、大坟沟、西田庄、常村镇罗圈湾、马顶山、南马庄、黄湾、响堂、文庄、常村、和平岭、毛洞、孤山、尹湾、马庄乡马庄、李庄、习楼、小河赵、田庄乡张申庄、东李、田庄、前党、三官庙、孙娄庄、柏树李、金岗李、道庄、牛庄、西孙庄、黄营、梁寨、张林庄、大张、尤潦、英李、后党、武楼、千兵营、后李、东杨庄、岗马、康台、宋庄、邵丰店、邵丰街、叶邑镇夏庄、八里元、蔡庄、大乔、毛庄、双庄、安庄、盆杨、邮亭、万渡口、倒马沟、大陈庄、水郭、金湾、汪寨、收金店、东刘庄、沈湾、吴圪挡、同心寨、梅湾、常庄、连湾、南水城、孟庄、兰庄、辛店镇桐树庄、汴沟、丁庄、田寨、杨庄寨、郭岗、常派庄、蒋庄、南房庄、杨茂吴、龙泉乡郭吕庄、北大营、全集、娄凡、铁张、冢张、大来庄、赵庄、齐庄、汪娄、碾张、草厂、南大营、武庄、雷岗、白浩庄、南幕庄、半截娄、辛善庄、李明己、水寨乡伍刘、董刘、灰河郭庄、屈庄、宋庄、东盆王、孤佛寺、高庄、关庙沟、杜楼、余寨、黄庄、霍姚、菜寺、廉村镇瓦赵、老段庄、乔陈、沟孙、水郭、东张庄、大刘庄、齐贤王、刘店、路庄、肖马、台杨、赫杨、汪庄、老龚庄、庆庄、余庄、吕庄、邵庄、袁庄、王丰贞、任庄、刘素庄、闫庄、黄谷李、连村、邓李乡康营、东徐庄、构树王、中彭、北碾张、尚闫、銮场李、马湾、何马、湾李、吕庄、杜榭、泥车、赫庄、魏王、龚店镇姜庄、司赵、边庄、余王、金庄、泥河张、支刘、余营、苏科、叶寨、贺渡口、王营、龚东一村(燕迁自然村)、辛庄、洪庄杨镇焦庄、湛河董、小庄、观上、翟杨、张徐、炼石店、姜渡口、裴昌、唐马、麦刘、盐都街道程寨村、胡村、刘庄、张庄、余庄、问村、孙湾、昆阳街道大桥、大王庄、聂楼、沟王、陈庄、圪垱店、九龙街道提郑、邱寨、韩奉、典庄、大林头北、大林头南、秦赵、孟北、杨庄</t>
  </si>
  <si>
    <t>为全县18个乡镇，272个村实施农村饮水巩固提升工程，受益人数365283人。</t>
  </si>
  <si>
    <t>该项目实施后，可解决贫困群众22629人安全饮水问题。</t>
  </si>
  <si>
    <t>3、林业局项目</t>
  </si>
  <si>
    <t>叶县2019年通林区扶贫道路建设项目</t>
  </si>
  <si>
    <t>计划为常村镇、夏李乡两个乡镇国有贫困林场修建道路长4000米，路面宽3.5米，道路两旁培路肩各0.5米。</t>
  </si>
  <si>
    <t>夏李乡、常村镇</t>
  </si>
  <si>
    <t>夏李乡彦岭村、大丰沟村、苗庄村；常村镇毛洞村、府君庙村、刘东华村</t>
  </si>
  <si>
    <t>国有叶县林场</t>
  </si>
  <si>
    <t>该项目实施后，不仅使国有贫困林场有效防止森林火灾，提升贫困县贫困林场建设，同时，可解决夏李乡、常村镇2个乡镇，6953人群众出行难问题。</t>
  </si>
  <si>
    <t>项目实施后，不仅解决2个乡镇6个村2006人出行便利问题，同时也可有效提升偏远贫困群众物流及产业发展带动效益</t>
  </si>
  <si>
    <t>4、各乡镇项目</t>
  </si>
  <si>
    <t>保安镇项目</t>
  </si>
  <si>
    <t>叶县2019年保安镇庙岗村道路建设项目</t>
  </si>
  <si>
    <t>道路长2192米，宽3.5米，厚0.18米</t>
  </si>
  <si>
    <t>庙岗村</t>
  </si>
  <si>
    <t>保安镇政府</t>
  </si>
  <si>
    <t>解决该村基础设施建设，惠及群众1205人</t>
  </si>
  <si>
    <t>解决20户贫困户61人出行难问题</t>
  </si>
  <si>
    <t>叶县2019年保安镇花山吴村建设项目</t>
  </si>
  <si>
    <t>雨污管网长1400米，宽1米，深0.65米</t>
  </si>
  <si>
    <t>花山吴村</t>
  </si>
  <si>
    <t>解决该村污水排放问题，惠及群众1118人。</t>
  </si>
  <si>
    <t>解决该村30户105人贫困群众排水问题</t>
  </si>
  <si>
    <t>辛店镇项目</t>
  </si>
  <si>
    <t>叶县2019年辛店镇岗底村道路建设项目</t>
  </si>
  <si>
    <t>道路长3705米，宽2.5米，厚15厘米；主干道加宽2米，长1006米，厚18厘米。</t>
  </si>
  <si>
    <t>辛店镇政府</t>
  </si>
  <si>
    <t>该项目可解决该村群众出行难问题，惠及群众1502人</t>
  </si>
  <si>
    <t>该项目可解决该村群众出行难问题，惠及贫困群众429人</t>
  </si>
  <si>
    <t>叶县2019年辛店镇大木厂村道路建设</t>
  </si>
  <si>
    <t>新建主干道950米，4.5米宽，18公分厚；排间道937米，3米宽，15公分厚。</t>
  </si>
  <si>
    <t>大木厂</t>
  </si>
  <si>
    <t>该项目可解决该村602名群众，出行难问题</t>
  </si>
  <si>
    <t>该项目可解决该村269名贫困群众出行难问题</t>
  </si>
  <si>
    <t>叶县2019年辛店镇岗底村道路建设</t>
  </si>
  <si>
    <t>新建道路长1804.3米，宽4.5米，厚18公分。道路长278米，宽2米，厚18公分</t>
  </si>
  <si>
    <t>岗地村</t>
  </si>
  <si>
    <t>该项目可解决该村1502名群众，出行难问题</t>
  </si>
  <si>
    <t>该项目可解决该村403名贫困群众出行难问题</t>
  </si>
  <si>
    <t>叶县2019年辛店镇岗底村村室门前基础设施建设项目</t>
  </si>
  <si>
    <t>计划对村室门前群众聚集区城垛墙加固180米，硬化路面1202平方，路沿石245米，建设国旗台、旗杆。</t>
  </si>
  <si>
    <t>该项目可改善村内群众日常生产生活条件，惠及群众1502人</t>
  </si>
  <si>
    <t>该项目改善日常群众生产生活条件，惠及贫困群众403人</t>
  </si>
  <si>
    <t>叶县2019年辛店镇雷草洼抗旱应急建设项目</t>
  </si>
  <si>
    <t>新打机井一眼，深120米，直径60厘米（垒井台），配备无塔供水、水泵一台、水管600米。</t>
  </si>
  <si>
    <t>雷草洼</t>
  </si>
  <si>
    <t>该项目可解决村内群众土地灌溉，生产及生活用水难问题，惠及群众795人。</t>
  </si>
  <si>
    <t>该项目实施后，可解决村内群众土地灌溉，生产生用水难问题，惠及贫困群众265人。</t>
  </si>
  <si>
    <t>叶县2019年辛店镇大徐村道路建设项目</t>
  </si>
  <si>
    <t>道路长1650米，宽4.5米，厚18厘米。</t>
  </si>
  <si>
    <t>大徐村</t>
  </si>
  <si>
    <t>该项目可解决该村群众出行难问题，惠及群众1130人</t>
  </si>
  <si>
    <t>该项目可解决该村群众出行难问题，惠及贫困群众380人</t>
  </si>
  <si>
    <t>叶县2019年辛店镇南王庄村市派第一书记基础设施建设项目</t>
  </si>
  <si>
    <t>1、地面硬化，长43米，宽15米厚15公分；2、滴水井长5米，宽4.4米，高3.3米，厚度上底0.4米，下底1.2米；3、滴水井护栏4.4米X2+5米X2，护栏高1米，直径50厘米钢管；4、阴井3个，深2.7米，直径0.7米；5、挖运土石方8177.5立方，6、防止水土流失城墙垛43米x2米。</t>
  </si>
  <si>
    <t>辛店镇南王庄</t>
  </si>
  <si>
    <t>该项目实施后，可有效改善群众生产生活条件，惠及群众1043人</t>
  </si>
  <si>
    <t>该项目实施后，可有效改善群众生产生活条件，可惠及贫困群众676人</t>
  </si>
  <si>
    <t>夏李乡项目</t>
  </si>
  <si>
    <t>叶县2019年夏李乡苗庄村道路基础建设项目</t>
  </si>
  <si>
    <t>村内道路长1405米、宽4米、厚18厘米</t>
  </si>
  <si>
    <t>苗庄村</t>
  </si>
  <si>
    <t>夏李乡政府</t>
  </si>
  <si>
    <t>该项目可解决该村745名群众，出行难问题</t>
  </si>
  <si>
    <t>该项目可解决该村225名贫困群众出行难问题</t>
  </si>
  <si>
    <t>叶县2019年夏李乡苗庄村桥梁维修建设项目</t>
  </si>
  <si>
    <t>村桥涵长15米、宽4.5米、桥涵管5个</t>
  </si>
  <si>
    <t>廉村镇项目</t>
  </si>
  <si>
    <t>叶县2019年廉村镇牛王庙村道路建设项目</t>
  </si>
  <si>
    <t>硬化村内道路长800米，宽4米，厚18厘米。</t>
  </si>
  <si>
    <t>牛王庙村</t>
  </si>
  <si>
    <t>廉村镇政府</t>
  </si>
  <si>
    <t>该项目实施后可解决村内群众出行难问题，惠及群众846人</t>
  </si>
  <si>
    <t>该项目可解决该村168名贫困群众出行难问题</t>
  </si>
  <si>
    <t>叶县2019年廉村镇后崔村道路建设项目</t>
  </si>
  <si>
    <t>硬化村内道路长1140米，宽4.5米，厚18厘米。</t>
  </si>
  <si>
    <t>后崔村</t>
  </si>
  <si>
    <t>该项目实施后可解决村内群众出行难问题，惠及群众1210人</t>
  </si>
  <si>
    <t>该项目可解决该村336名贫困群众出行难问题</t>
  </si>
  <si>
    <t>二、产业发展类项目合计</t>
  </si>
  <si>
    <t>1、扶贫办项目</t>
  </si>
  <si>
    <t>2018年叶县秋季“雨露计划”职业教育补助工程</t>
  </si>
  <si>
    <t>计划补助1398名贫困学生，每人1500元</t>
  </si>
  <si>
    <t>1500元/人</t>
  </si>
  <si>
    <t>全县18个乡镇</t>
  </si>
  <si>
    <t>涉及全县541个行政村</t>
  </si>
  <si>
    <t>县扶贫办</t>
  </si>
  <si>
    <t>为全县18各乡镇1398人贫困群众实施教育补助助学工程</t>
  </si>
  <si>
    <t>2019年叶县春季“雨露计划”职业教育补助工程</t>
  </si>
  <si>
    <t>计划补助1023名贫困学生，每人1500元</t>
  </si>
  <si>
    <t>为全县18各乡镇1023人贫困群众实施教育补助助学工程</t>
  </si>
  <si>
    <t>2019年叶县“雨露计划”短期技能上半年补助工程</t>
  </si>
  <si>
    <t>计划补助1100名贫困户</t>
  </si>
  <si>
    <t>为全县18各乡镇1100人贫困群众实施短期技能补贴工程</t>
  </si>
  <si>
    <t>2、林业局项目</t>
  </si>
  <si>
    <t>叶县2019年林产业扶贫增收项目</t>
  </si>
  <si>
    <t>计划流转村内土地，种植苗圃，引导群众通过调整农业种植结构，实现特色种植规模，拓宽群众增收渠道。甘刘村391.3亩、霍姚39.7亩、康台270.5亩、程庄20.5亩、南王庄28.3亩、焦庄72.4亩、龚东二村86.3亩。</t>
  </si>
  <si>
    <t>廉村镇、辛店镇、田庄乡、龚店镇、水寨乡</t>
  </si>
  <si>
    <t>甘刘村，霍姚村，康台，程庄村、南王庄、焦庄、龚店东二村等七村</t>
  </si>
  <si>
    <t>县林业局</t>
  </si>
  <si>
    <t>在全县7个村，建设林产业扶贫增收项目，惠及群众10331人。</t>
  </si>
  <si>
    <t>该项目实施后可带动7个村，惠及贫困群众409户1338人</t>
  </si>
  <si>
    <t>3、畜牧局项目</t>
  </si>
  <si>
    <t>叶县2019年（5个非贫困乡镇）贫困户生猪代养项目</t>
  </si>
  <si>
    <t>为全县592户贫困群众，共代养生猪592头，并向全县贫困户传授养殖技术培训，增强贫困群众养殖能力，确保扶贫同扶智相结合。</t>
  </si>
  <si>
    <t>涉及全县九龙街道、盐都街道、昆阳街道、马庄乡、洪庄杨乡等五个非重点乡镇</t>
  </si>
  <si>
    <t>九龙街道：秦赵、张圪㙮、韩丰、北关、西菜园、西李庄、大北、大南、孟北、孟南、杨庄、堤郑、邱寨、典庄。昆阳街道：大王庄、沟王、陈庄、圪垱店、堰口、三里湾、聂楼、潘寨。盐都街道：郑庄、草厂、李村、胡村、余庄、徐庄、曹庄、沟李、孙湾、问村、程寨、卫庄、刘庄。马庄乡：水郭、李庄、大陈庄、雷庄、习楼、马庄、小河赵、张庄。洪庄杨镇：小庄、洪西、洪东、观上、裴昌、麦刘、唐马、王湾、高庄、曹李、石王、董庄、张集、贾庄、焦庄、白庄、翟杨、蒋湾、张徐、炼石店、姜渡口、王庄、洛南、洛北。</t>
  </si>
  <si>
    <t>县畜牧局</t>
  </si>
  <si>
    <t>为全县592户贫困群众代养生猪592头，保证其稳定受益，传授养殖技术帮助贫困群众脱贫致富。</t>
  </si>
  <si>
    <t>该项目可惠及全县592户贫困群众，保证其稳定受益，提高养殖技能。</t>
  </si>
  <si>
    <t>叶县2019年（邓李乡）贫困户生猪代养项目</t>
  </si>
  <si>
    <t>为全县926户贫困群众，共代养生猪926头，并向全县贫困户传授养殖技术培训，增强贫困群众养殖能力，确保扶贫同扶智相结合。</t>
  </si>
  <si>
    <t>孙寨、尚闫、泥车、妆头、董平、庙王、许庄、构树王、中彭、后彭、丁杨、碾张、军张、章环寺、徐庄、邓李、后邓、康营、魏庄、郝庄、张高、后炉、湾李、杜谢、庙李、魏王、吕庄、马湾、峦场李、雷辛庄、杜杨、何马</t>
  </si>
  <si>
    <t>为全县926户贫困群众代养生猪926头，保证其稳定受益，传授养殖技术帮助贫困群众脱贫致富。</t>
  </si>
  <si>
    <t>该项目可惠及全县926户贫困群众，保证其稳定受益，提高养殖技能。</t>
  </si>
  <si>
    <t>叶县2019年（田庄乡）贫困户生猪代养项目</t>
  </si>
  <si>
    <t>为全县374户贫困群众，共代养生猪374头，并向全县贫困户传授养殖技术培训，增强贫困群众养殖能力，确保扶贫同扶智相结合。</t>
  </si>
  <si>
    <t>宋庄、邵奉店、邵奉街、岗马、康台、田庄、柏树李、三官庙、后党、后李、前党、金岗李、千兵营、东杨庄、张申庄、东李、道庄、牛庄、黄营、西孙庄、尤潦、梁寨、大张、张林庄、半坡常、孙娄庄、武楼、英李</t>
  </si>
  <si>
    <t>为全县374户贫困群众代养生猪374头，保证其稳定受益，传授养殖技术帮助贫困群众脱贫致富。</t>
  </si>
  <si>
    <t>该项目可惠及全县374户贫困群众，保证其稳定受益，提高养殖技能。</t>
  </si>
  <si>
    <t>叶县2019年（叶邑镇）贫困户生猪代养项目</t>
  </si>
  <si>
    <t>为全县1354户贫困群众，共代养生猪1354头，并向全县贫困户传授养殖技术培训，增强贫困群众养殖能力，确保扶贫同扶智相结合。</t>
  </si>
  <si>
    <t>同心寨、樊庄、倒马沟、东刘庄、宋寨、金湾、邮亭、北水城、水郭、段庄、高道土、南村、中村、常庄、梅湾、朱岗、大乔、兰庄、老鸦、吴圪塔、收金店、沈湾、连湾、蔡庄、万渡口、思诚、北村、盆杨、南水城、大王庄、安庄、竹园、双庄、毛庄、杜庄、止张、夏庄、西王庄、孟庄、李公甫、大陈庄、八里园、辛庄</t>
  </si>
  <si>
    <t>为全县1354户贫困群众代养生猪1354头，保证其稳定受益，传授养殖技术帮助贫困群众脱贫致富。</t>
  </si>
  <si>
    <t>该项目可惠及全县1354户贫困群众，保证其稳定受益，提高养殖技能。</t>
  </si>
  <si>
    <t>叶县2019年（保安镇）贫困户生猪代养项目</t>
  </si>
  <si>
    <t>为全县1631户贫困群众，共代养生猪1631头，并向全县贫困户传授养殖技术培训，增强贫困群众养殖能力，确保扶贫同扶智相结合。</t>
  </si>
  <si>
    <t>庙岗、官庄、罗冲、辛庄、夏园、吕楼、白庙、冯庵、杨令庄、李吴庄、寨王、大辛庄、前古城、杨四庄、三村、二村、陈岗、小杨庄、牛安、文寨、魏岗铺、一村、花阳、寨河、余康庄、柳庄、报沟、花山吴、蔡屯、李湾</t>
  </si>
  <si>
    <t>为全县1631户贫困群众代养生猪1631头，保证其稳定受益，传授养殖技术帮助贫困群众脱贫致富。</t>
  </si>
  <si>
    <t>该项目可惠及全县1631户贫困群众，保证其稳定受益，提高养殖技能。</t>
  </si>
  <si>
    <t>叶县2019年（辛店镇）贫困户生猪代养项目</t>
  </si>
  <si>
    <t>为全县1702户贫困群众，共代养生猪1702头，并向全县贫困户传授养殖技术培训，增强贫困群众养殖能力，确保扶贫同扶智相结合。</t>
  </si>
  <si>
    <t>油坊李、程庄、赵寨、东柳庄、汴沟、李寨、白庄、遂庄、八缸、东房庄、辛店村、常楼、南焦庄、赵沟、桐树庄、岗王、岗底、大徐、丁庄、张寺滩、大竹园、中邢、田寨、公庄、杨庄寨、郭岗、常派庄、蒋庄、铁佛寺、徐庄、刘文祥、杨庄、柿园、王文成、南房庄、大木厂、南王庄、杨茂吴、雷草洼</t>
  </si>
  <si>
    <t>为全县1702户贫困群众代养生猪1702头，保证其稳定受益，传授养殖技术帮助贫困群众脱贫致富。</t>
  </si>
  <si>
    <t>该项目可惠及全县1702户贫困群众，保证其稳定受益，提高养殖技能。</t>
  </si>
  <si>
    <t>叶县2019年（夏李乡）贫困户生猪代养项目</t>
  </si>
  <si>
    <t>为全县1141户贫困群众，共代养生猪1141头，并向全县贫困户传授养殖技术培训，增强贫困群众养殖能力，确保扶贫同扶智相结合。</t>
  </si>
  <si>
    <t>杨庄、岗马、丁庄、坟沟、苳湖、先庄、彦岭、牛头里、油坊头、夏南、夏北、雷草湾、十二里、向阳、小河郭、侯庄、孙安、岳楼、曹王、下马、张庄、田庄、小集、郭庄、前董、苗庄、官庄、泘沱、许岭、各庄、江元</t>
  </si>
  <si>
    <t>为全县1141户贫困群众代养生猪1141头，保证其稳定受益，传授养殖技术帮助贫困群众脱贫致富。</t>
  </si>
  <si>
    <t>该项目可惠及全县1141户贫困群众，保证其稳定受益，提高养殖技能。</t>
  </si>
  <si>
    <t>叶县2019年（常村镇）贫困户生猪代养项目</t>
  </si>
  <si>
    <t>为全县1489户贫困群众，共代养生猪1489头，并向全县贫困户传授养殖技术培训，增强贫困群众养殖能力，确保扶贫同扶智相结合。</t>
  </si>
  <si>
    <t xml:space="preserve">南马庄、李九司、赵岭、杨林庄、尹湾、罗圈湾、马顶山、柴巴、五间房、金沟、大娄庄、毛庄、金龙嘴、柳树王、暖泉、常村、下马庄、李家庄、瓦房庄、艾小庄、孤山、和平岭、石院墙、毛洞、刘东华、付君庙、文集、文庄、月台、栗林店、养丰沟、黄湾、各河、西刘庄、响堂、孤古岭、中马
</t>
  </si>
  <si>
    <t>为全县1489户贫困群众代养生猪1489头，保证其稳定受益，传授养殖技术帮助贫困群众脱贫致富。</t>
  </si>
  <si>
    <t>该项目可惠及全县1489户贫困群众，保证其稳定受益，提高养殖技能。</t>
  </si>
  <si>
    <t>叶县2019年（仙台镇）贫困户生猪代养项目</t>
  </si>
  <si>
    <t>为全县1214户贫困群众，共代养生猪1214头，并向全县贫困户传授养殖技术培训，增强贫困群众养殖能力，确保扶贫同扶智相结合。</t>
  </si>
  <si>
    <t>西南拐、西北拐、东南拐、东北拐、耙张、王吉庄、马庄、刁庄、扁担李、李庄、邱庄、西苳庄、王老君、老程庄、阁老吴、火山铺、吴哲庄、娄庄、布杨、柳树王、罗庄、北庞庄、崔王、贾庄、东寨、西寨、后王、贾刘、孟王、辛楼、小辛、韩庄寺、老樊寨、杨庄、大孙庄、后司、毛张、东董庄、刘建庄、坡魏、盐西、盐东、楼刘、草寺杨、黄李、董寨、丰王、潘庄、南庞庄、辛堂、</t>
  </si>
  <si>
    <t>为全县1214户贫困群众代养生猪1214头，保证其稳定受益，传授养殖技术帮助贫困群众脱贫致富。</t>
  </si>
  <si>
    <t>该项目可惠及全县1214户贫困群众，保证其稳定受益，提高养殖技能。</t>
  </si>
  <si>
    <t>叶县2019年（龙泉乡）贫困户生猪代养项目</t>
  </si>
  <si>
    <t>为全县888户贫困群众，共代养生猪888头，并向全县贫困户传授养殖技术培训，增强贫困群众养殖能力，确保扶贫同扶智相结合。</t>
  </si>
  <si>
    <t>谢营、辛善庄、李明己、胡营、单营、西慕庄、娄凡、牛杜庄、北大营、郭吕庄、齐庄、汪楼、赵庄、大来庄、大湾张、彭庄、武庄、碾张、白浩庄、铁张、小河王、小河郭、曹庄、冢张、大何庄、雷岗、草厂、龙泉、全集、贾庄、权印、南莫庄、半截楼、南大营、沈庄、</t>
  </si>
  <si>
    <t>为全县888户贫困群众代养生猪888头，保证其稳定受益，传授养殖技术帮助贫困群众脱贫致富。</t>
  </si>
  <si>
    <t>该项目可惠及全县888户贫困群众，保证其稳定受益，提高养殖技能。</t>
  </si>
  <si>
    <t>叶县2019年（廉村镇）生猪养殖追加资金项目</t>
  </si>
  <si>
    <t>为全县1215户贫困群众，共代养生猪1215头，并向全县贫困户传授养殖技术培训，增强贫困群众养殖能力，确保扶贫同扶智相结合。</t>
  </si>
  <si>
    <t>支陈、刘宋庄、王三寨、谷东、谷西、闫庄、甘刘、坟台徐、黄谷李、肖马、后王、路庄、瓦赵、刘店、申王、廉村、葛刘、王丰贞、姚王、任庄、弯张、穆寨、台杨、台李、赫杨、韩庄、韩桥、高柳、马庄、汪庄、老共庄、辛顾、桥陈、沟孙、老段庄、沙渡口、王卜如、水郭、齐贤王、前崔、王店、牛王庙、乔庄、张庄、后崔、大刘庄、吕庄、南余庄、邵庄、庆庄、袁庄、二郎庙、齐庄</t>
  </si>
  <si>
    <t>为全县1215户贫困群众代养生猪1215头，保证其稳定受益，帮助贫困群众脱贫致富。</t>
  </si>
  <si>
    <t>该项目可惠及全县1215户贫困群众，保证其稳定受益。</t>
  </si>
  <si>
    <t>叶县2019年（水寨乡）贫困户生猪代养项目</t>
  </si>
  <si>
    <t>为全县1289户贫困群众，共代养生猪1289头，并向全县贫困户传授养殖技术培训，增强贫困群众养殖能力，确保扶贫同扶智相结合。</t>
  </si>
  <si>
    <t>天边徐、蔡寺、徐王、太康、小庄王、霍姚、关庙李、夸子营、水寨、丁华、高庄、蒋李、老街、前白观、后白观、军王、关庙沟、杜楼、黄庄、孤佛寺李、只吴、河北赵、南坡王、桃奉、东盆王、余寨、张侯庄、留侯店、伍刘、灰河郭、董刘、屈庄、桃奉宋</t>
  </si>
  <si>
    <t>为全县1289户贫困群众代养生猪1289头，保证其稳定受益，帮助贫困群众脱贫致富。</t>
  </si>
  <si>
    <t>该项目可惠及全县1289户贫困群众，保证其稳定受益。</t>
  </si>
  <si>
    <t>叶县2019年（任店镇）贫困户生猪代养项目</t>
  </si>
  <si>
    <t>为全县227户贫困群众，共代养生猪227头，并向全县贫困户传授养殖技术培训，增强贫困群众养殖能力，确保扶贫同扶智相结合。</t>
  </si>
  <si>
    <t>辉东、辉西、胡庄、克庄、刘口、大营、朱李庄、前营、后营、秋河、任一、任二、任三、任四、刘岭、新营、郭营、高营、宋营、尚武营、毛庄、中其营、史营、月庄、岳庵、寺东、寺西、双河营、古路湾、瓦店、平李庄、燕庄、柳营、屈庄、汪营、灰河营</t>
  </si>
  <si>
    <t>为全县227户贫困群众代养生猪227头，保证其稳定受益，帮助贫困群众脱贫致富。</t>
  </si>
  <si>
    <t>该项目可惠及全县227户贫困群众，保证其稳定受益。</t>
  </si>
  <si>
    <t>叶县2019年（龚店乡）贫困户生猪代养项目</t>
  </si>
  <si>
    <t>为全县292户贫困群众，共代养生猪292头，并向全县贫困户传授养殖技术培训，增强贫困群众养殖能力，确保扶贫同扶智相结合。</t>
  </si>
  <si>
    <t>龚店镇</t>
  </si>
  <si>
    <t>贺渡口、前堂、余营、王营、汝坟店、耿湾、辛庄、蒋庄、史堂、十里铺、支刘、姜庄、边庄、台刘、苏科、龚北、泥河张、龚南、叶寨、后棠、余王、金庄、楼马、龚西、水牛杜、司赵</t>
  </si>
  <si>
    <t>为全县292户贫困群众代养生猪292头，保证其稳定受益，帮助贫困群众脱贫致富。</t>
  </si>
  <si>
    <t>该项目可惠及全县292户贫困群众，保证其稳定受益。</t>
  </si>
  <si>
    <t>叶县2019年优质饲草种植项目</t>
  </si>
  <si>
    <t>在全县5个乡镇，16个村种植构树饲草3060亩，每亩补助资金1000元，引导群众调整种植结构，拓宽增收渠道。</t>
  </si>
  <si>
    <t>仙台镇、夏李乡、龙泉乡、任店镇、辛店镇、田庄乡</t>
  </si>
  <si>
    <t>仙台镇小辛庄、邱庄村、齐务村、王老君村、火山铺、娄庄、柳树王、崔王村、孟王村、杨庄、南庞庄村；夏李乡小官庄、许岭、董湖；龙泉乡全集村、龙泉村；辛店镇卞沟村；任店镇宋营村、辉西村、寺西村；田庄乡邵峰店村。</t>
  </si>
  <si>
    <t>在全县5个乡镇，16个村种植构树饲草3060亩，每亩补助资金1000元，引导25493名群众调整种植结构，拓宽增收渠道。</t>
  </si>
  <si>
    <t>在全县5个乡镇，16个村种植构树饲草3060亩，每亩补助资金1000元，可带动贫困群众645户，2021人调整种植结构，拓宽增收渠道。</t>
  </si>
  <si>
    <t>4、农业局项目</t>
  </si>
  <si>
    <t>叶县2019年农业种植结构调整引导扶持项目</t>
  </si>
  <si>
    <t>计划实施农业结构调整，重点扶持扶持范围为优质小麦、优质蔬菜、食用菌和中草药等鼓励群众通过种植结构调整，增加土地种植收益。</t>
  </si>
  <si>
    <t>每亩补贴100—200元</t>
  </si>
  <si>
    <t>全县11个贫困乡（镇）、贫困村</t>
  </si>
  <si>
    <t>保安镇吕楼村、下元村、庙岗村、余康村、陈岗村、杨令庄村、罗冲村、花山吴村、官庄村、白庙村、李吴庄村、古城村、牛安村、常村镇尹湾村、葛河村、柴巴村、大娄庄村、金沟村、刘东华村、府君庙村、养凤沟村、月台村、李九思村、杨林庄村、西刘庄村、下马庄村、西柳树王村、瓦房庄村、文集村、邓李乡庙李村、杜杨村、后炉村、张高村、妆头村、廉村镇申王村、甘刘村、坟台徐村、后王村、王三寨村、谷西村、谷东村、韩庄村、乔庄村、前崔村、高柳村、牛王庙村、王店村、龙泉乡沈庄村、彭庄村、大湾张村、小河郭村、曹庄村、大河庄村、卸营村、水寨乡余庄村、南坡王村、东屈庄村、天边徐村、徐王村、小庄王村、霍姚村、老街村、杜楼村、只吴村、黄庄村、桃丰村、桃丰宋村、董刘村、灰河郭庄村、伍刘村、留侯店村、田庄乡岗马村、千兵营村、武楼村、道庄村、半坡常村、夏李乡董湖村、张庄村、苗庄村、杨庄村、侯庄村、油坊头村、郭庄村、许岭村、彦岭村、葛庄村、仙台镇南庞庄村、老范寨村、北庞庄村、阁老吴村、马庄村、盐西村、孟王村、王吉庄村、辛店镇雷草洼村、刘文祥村、铁佛寺村、徐庄村、岗底村、大竹园村、中邢村、大徐村、东柳庄村、东房庄村、油房李村、赵沟村、柿园村、杨庄村、李寨村、王庄村、焦庄村、大木厂村、白庄村、叶邑镇大乔村、老鸦张村、西王庄村、大王庄村、杜庄村、李公甫村、思城村、樊庄村、朱岗村、段庄村、</t>
  </si>
  <si>
    <t>县农业局</t>
  </si>
  <si>
    <t>为全县11个重点乡镇实施种植结构调整，项目实施后可有效引导鼓励村内群众，通过多元化种植，增加土地种植效益，拓宽增收渠道。惠及群众165739人。</t>
  </si>
  <si>
    <t>为全县11个重点乡镇实施种植结构调整，项目实施后可有效引导鼓励村内群众，通过多元化种植，增加土地种植效益，拓宽增收渠道。惠及贫困群众13162户，50987人。</t>
  </si>
  <si>
    <t>5、金融办项目</t>
  </si>
  <si>
    <t>叶县2019年贫困户贷款贴息项目</t>
  </si>
  <si>
    <t>对贫困户贷款进行贴息</t>
  </si>
  <si>
    <t>县金融办</t>
  </si>
  <si>
    <t>为贫困群众提供贷款贴息，鼓励贫困群众发展产业，拓宽增收渠道。</t>
  </si>
  <si>
    <t>该项目实施后可惠及贫困群众1136户，3976人。</t>
  </si>
  <si>
    <t>6、各乡镇项目</t>
  </si>
  <si>
    <t>叶县2019年辛店镇张寺滩村集体经济标准化厂房配套设施建设项目</t>
  </si>
  <si>
    <t>计划建设南北厂区给排水设施、连接道路及厂区内硬化等配套设施</t>
  </si>
  <si>
    <t>辛店镇张寺滩村</t>
  </si>
  <si>
    <t>该项目实施可吸纳该村群众务工，惠及群众1408人。</t>
  </si>
  <si>
    <t>该项目实施后可惠及贫困群11人</t>
  </si>
  <si>
    <t>叶县2019年辛店镇大竹园村集体经济标准化厂房建设项目</t>
  </si>
  <si>
    <t>计划建设道路及场地硬化、修建排水沟等配套设施</t>
  </si>
  <si>
    <t>大竹园村</t>
  </si>
  <si>
    <t>该项目实施可吸纳该村群众务工，惠及群众930人。</t>
  </si>
  <si>
    <t>该项目实施后可惠及贫困群33人</t>
  </si>
  <si>
    <t>叶县2018年水寨乡桃奉村休闲农业项目</t>
  </si>
  <si>
    <t>钢管结构大棚10个,每个宽8米，长84米，高3.2米；种植草莓6666.7平方，种植冬桃5500棵及其深耕施肥以及相关配套设施。</t>
  </si>
  <si>
    <t>水寨乡政府</t>
  </si>
  <si>
    <t>该项目实施后，可带动1783名群众，进行种植结构调整，发展冬桃、草莓等特色种植，拓宽群众增收渠道。</t>
  </si>
  <si>
    <t>该项目可带动全村群众，进行产业调整，鼓励群众发展种植业，惠及贫困群众386人。</t>
  </si>
  <si>
    <t>叶县2019年廉村镇辣椒育苗项目</t>
  </si>
  <si>
    <t>计划进行辣椒育苗，种子、育苗棚大棚3个、小棚6个、小拱棚90个、土地流转30亩，明确村集体产权，为贫困群众进行免费辣椒育苗及种植技术培训。</t>
  </si>
  <si>
    <t>沙渡口村</t>
  </si>
  <si>
    <t>项目实施后，可带动群众通过调整农业种植结构，增强农业种植效益，项目预计可为村集体经济增收每年6万元。为全镇免费提供辣椒苗，惠及群众6.6万人。</t>
  </si>
  <si>
    <t>项目实施后，可带动贫困群众通过调整农业种植结构，增强农业种植效益，惠及贫困户1878户贫困人口7007人</t>
  </si>
  <si>
    <t>叶县2019年保安镇“种养加”项目</t>
  </si>
  <si>
    <t>计划扶持贫困户418户发展种植、养殖、加工等项目，每户最高补贴4000元，用于鼓励贫困群众通过产业发展，拓宽增收渠道。</t>
  </si>
  <si>
    <t>4000元/户</t>
  </si>
  <si>
    <t>白庙村、李湾村、菜屯村、魏岗铺村、冯庵村、一村、夏园村、寨王村、李吴庄村、三村、杨四庄村、柳庄村、辛庄村、牛庵村、寨河村、花阳村、暴沟村、文寨村、杨令庄村、东官庄村、罗冲村、陈岗村、小杨庄村、前古城村</t>
  </si>
  <si>
    <t>为全乡418户贫困户实施种养加项目，引导贫困群众发展产业增收致富，预计户均增收1000元，受益人数1768人。</t>
  </si>
  <si>
    <t>为全乡镇418户贫困户实施种养加项目，引导贫困群众发展产业增收致富。</t>
  </si>
  <si>
    <t>叶县2019年辛店镇“种养加”项目</t>
  </si>
  <si>
    <t>计划扶持贫困户1264户发展种植、养殖、加工等项目，每户最高补贴4000元，用于鼓励贫困群众通过产业发展，拓宽增收渠道。</t>
  </si>
  <si>
    <t>遂庄村、桐树庄村、程庄村、八缸村、赵寨村、龚庄村、田寨村、中邢村、大木厂村、油坊李村、赵沟村、大竹园村、新蒋庄村、郭岗村、丁庄村、南房庄村、新杨庄村、大徐村、岗王村、东柳庄村、张寺滩村、南焦庄村、岗底村、铁弗寺村、南王庄村、柿园村、刘文祥村、李寨村、东白庄村、西徐庄村、王文成村、</t>
  </si>
  <si>
    <t>为全乡1264户贫困户实施种养加项目，引导贫困群众发展产业增收致富，预计户均增收1000元，受益人数5178人。</t>
  </si>
  <si>
    <t>为全乡镇1264户贫困户实施种养加项目，引导贫困群众发展产业增收致富。</t>
  </si>
  <si>
    <t>叶县2019年夏李乡“种养加”项目</t>
  </si>
  <si>
    <t>计划扶持贫困户23户发展种植、养殖、加工等项目，每户最高补贴4000元，用于鼓励贫困群众通过产业发展，拓宽增收渠道。</t>
  </si>
  <si>
    <t>丁庄村、葛庄村、曹王村、雷草洼村、侯庄村、坟沟村、苗庄村、许岭村、滹沱村</t>
  </si>
  <si>
    <t>为全乡23户贫困户实施种养加项目，引导贫困群众发展产业增收致富，预计户均增收1000元，受益人数101人。</t>
  </si>
  <si>
    <t>为全乡镇23户贫困户实施种养加项目，引导贫困群众发展产业增收致富。</t>
  </si>
  <si>
    <t>叶县2019年常村镇“种养加”项目</t>
  </si>
  <si>
    <t>计划扶持贫困户240户发展种植、养殖、加工等项目，每户最高补贴4000元，用于鼓励贫困群众通过产业发展，拓宽增收渠道。</t>
  </si>
  <si>
    <t>罗圈湾村、尹湾村、响堂村、和平岭村、马顶山村、金沟村、赵岭村、葛河村、艾小庄村、常村村、文庄村、金龙嘴村、府君庙村、中马村、黄湾村、五间房村、大毛庄村、孤古岭村、石院墙村、栗林店村、大娄庄村、杨林庄村、柳树王村</t>
  </si>
  <si>
    <t>常村镇政府</t>
  </si>
  <si>
    <t>为全乡240户贫困户实施种养加项目，引导贫困群众发展产业增收致富，预计户均增收1000元，受益人数1023人。</t>
  </si>
  <si>
    <t>为全乡镇240户贫困户实施种养加项目，引导贫困群众发展产业增收致富。</t>
  </si>
  <si>
    <t>叶县2019年叶邑镇“种养加”项目</t>
  </si>
  <si>
    <t>计划扶持贫困户176户发展种植、养殖、加工等项目，每户最高补贴4000元，用于鼓励贫困群众通过产业发展，拓宽增收渠道。</t>
  </si>
  <si>
    <t>李公甫村、杜庄村、倒马沟村、连湾村、西王庄村、竹园村、高道士村、樊庄村、双庄村、东毛庄村、收金店村、南大王庄村、思诚村、老鸦张村、朱岗村、段庄村</t>
  </si>
  <si>
    <t>叶邑镇政府</t>
  </si>
  <si>
    <t>为全乡176户贫困户实施种养加项目，引导贫困群众发展产业增收致富，预计户均增收1000元，受益人数739人。</t>
  </si>
  <si>
    <t>为全乡镇176户贫困户实施种养加项目，引导贫困群众发展产业增收致富。</t>
  </si>
  <si>
    <t>叶县2019年水寨乡“种养加”项目</t>
  </si>
  <si>
    <t>计划扶持贫困户32户发展种植、养殖、加工等项目，每户最高补贴4000元，用于鼓励贫困群众通过产业发展，拓宽增收渠道。</t>
  </si>
  <si>
    <t>太康村、灰河郭村、桃奉村、伍刘村、关庙李村、霍姚村、老街村、董刘村、水寨村、丁华村、黄庄村</t>
  </si>
  <si>
    <t>为全乡32户贫困户实施种养加项目，引导贫困群众发展产业增收致富，预计户均增收1000元，受益人数125人。</t>
  </si>
  <si>
    <t>为全乡镇32户贫困户实施种养加项目，引导贫困群众发展产业增收致富。</t>
  </si>
  <si>
    <t>叶县2019年田庄乡“种养加”项目</t>
  </si>
  <si>
    <t>计划扶持贫困户44户发展种植、养殖、加工等项目，每户最高补贴4000元，用于鼓励贫困群众通过产业发展，拓宽增收渠道。</t>
  </si>
  <si>
    <t>半坡常村、武楼村、张林庄村、岗马村、千兵营村、金岗李村、康台村、柏树李村、张申庄村、道庄村、尤潦村、梁寨村、邵奉店村、宋庄村</t>
  </si>
  <si>
    <t>田庄乡政府</t>
  </si>
  <si>
    <t>为全乡44户贫困户实施种养加项目，引导贫困群众发展产业增收致富，预计户均增收1000元，受益人数150人。</t>
  </si>
  <si>
    <t>为全乡镇44户贫困户实施种养加项目，引导贫困群众发展产业增收致富。</t>
  </si>
  <si>
    <t>叶县2019年任店镇“种养加”项目</t>
  </si>
  <si>
    <t>计划扶持贫困户3户发展种植、养殖、加工等项目，每户最高补贴4000元，用于鼓励贫困群众通过产业发展，拓宽增收渠道。</t>
  </si>
  <si>
    <t>大营村、柳营村、刘岭村</t>
  </si>
  <si>
    <t>任店镇政府</t>
  </si>
  <si>
    <t>为全乡3户贫困户实施种养加项目，引导贫困群众发展产业增收致富，预计户均增收1000元，受益人数12人。</t>
  </si>
  <si>
    <t>为全乡镇3户贫困户实施种养加项目，引导贫困群众发展产业增收致富。</t>
  </si>
  <si>
    <t>叶县2019年马庄乡“种养加”项目</t>
  </si>
  <si>
    <t>计划扶持贫困户6户发展种植、养殖、加工等项目，每户最高补贴4000元，用于鼓励贫困群众通过产业发展，拓宽增收渠道。</t>
  </si>
  <si>
    <t>马庄乡</t>
  </si>
  <si>
    <t>水郭村、李庄村、马庄村、习楼村</t>
  </si>
  <si>
    <t>马庄乡政府</t>
  </si>
  <si>
    <t>为全乡6户贫困户实施种养加项目，引导贫困群众发展产业增收致富，预计户均增收1000元，受益人数22人。</t>
  </si>
  <si>
    <t>为全乡镇6户贫困户实施种养加项目，引导贫困群众发展产业增收致富。</t>
  </si>
  <si>
    <t>叶县2019年廉村镇“种养加”项目</t>
  </si>
  <si>
    <t>计划扶持贫困户143户发展种植、养殖、加工等项目，每户最高补贴4000元，用于鼓励贫困群众通过产业发展，拓宽增收渠道。</t>
  </si>
  <si>
    <t>谷东村、高柳村、东张庄村、大刘庄村、台杨村、路庄村、赫杨村、申王村、南余庄村、乔庄村、南齐庄村、葛刘村、老段庄村、桥陈村、后崔村、马庄村、肖马村、前崔村、纸陈村、坟台徐村、刘宋庄村、邵庄村、后王村、谷西村</t>
  </si>
  <si>
    <t>为全乡143户贫困户实施种养加项目，引导贫困群众发展产业增收致富，预计户均增收1000元，受益人数616人。</t>
  </si>
  <si>
    <t>为全乡镇143户贫困户实施种养加项目，引导贫困群众发展产业增收致富。</t>
  </si>
  <si>
    <t>叶县2019年龚店镇“种养加”项目</t>
  </si>
  <si>
    <t>司赵村、前棠村</t>
  </si>
  <si>
    <t>龚店镇政府</t>
  </si>
  <si>
    <t>为全乡3户贫困户实施种养加项目，引导贫困群众发展产业增收致富，预计户均增收1000元，受益人数6人。</t>
  </si>
  <si>
    <t>叶县2019年仙台镇“种养加”项目</t>
  </si>
  <si>
    <t>计划扶持贫困户33户发展种植、养殖、加工等项目，每户最高补贴4000元，用于鼓励贫困群众通过产业发展，拓宽增收渠道。</t>
  </si>
  <si>
    <t>东寨村、刁庄村、阁老吴村、西马庄村、吴庄村、黄李村、草寺扬村、盐西村、前王村、潘庄村、孟王村、刘建庄村、大耙张村</t>
  </si>
  <si>
    <t>仙台镇政府</t>
  </si>
  <si>
    <t>为全镇33户贫困户实施种养加项目，引导贫困群众发展产业增收致富，预计户均增收1000元，受益人数146人。</t>
  </si>
  <si>
    <t>为全乡镇33户贫困户实施种养加项目，引导贫困群众发展产业增收致富。</t>
  </si>
  <si>
    <t>叶县2019年龙泉乡“种养加”项目</t>
  </si>
  <si>
    <t>计划扶持贫困户14户发展种植、养殖、加工等项目，每户最高补贴4000元，用于鼓励贫困群众通过产业发展，拓宽增收渠道。</t>
  </si>
  <si>
    <t>小河郭村、郭吕庄村、冢张村、武庄村、小河王村、谢营村、沈庄村、雷岗村、南曹庄村</t>
  </si>
  <si>
    <t>龙泉乡政府</t>
  </si>
  <si>
    <t>为全乡14户贫困户实施种养加项目，引导贫困群众发展产业增收致富，预计户均增收1000元，受益人数39人。</t>
  </si>
  <si>
    <t>为全乡镇14户贫困户实施种养加项目，引导贫困群众发展产业增收致富。</t>
  </si>
  <si>
    <t>叶县2019年洪庄杨镇“种养加”项目</t>
  </si>
  <si>
    <t>计划扶持贫困户5户发展种植、养殖、加工等项目，每户最高补贴4000元，用于鼓励贫困群众通过产业发展，拓宽增收渠道。</t>
  </si>
  <si>
    <t>洪庄杨镇</t>
  </si>
  <si>
    <t>唐马村、张徐村、姜渡口村、裴昌庙村</t>
  </si>
  <si>
    <t>洪庄杨政府</t>
  </si>
  <si>
    <t>为全乡5户贫困户实施种养加项目，引导贫困群众发展产业增收致富，预计户均增收1000元，受益人数18人。</t>
  </si>
  <si>
    <t>为全乡镇5户贫困户实施种养加项目，引导贫困群众发展产业增收致富。</t>
  </si>
  <si>
    <t>叶县2019年邓李乡“种养加”项目</t>
  </si>
  <si>
    <t>计划扶持贫困户4户发展种植、养殖、加工等项目，每户最高补贴4000元，用于鼓励贫困群众通过产业发展，拓宽增收渠道。</t>
  </si>
  <si>
    <t>后炉村、庙王村、中彭村、丁杨村</t>
  </si>
  <si>
    <t>邓李乡政府</t>
  </si>
  <si>
    <t>为全乡4户贫困户实施种养加项目，引导贫困群众发展产业增收致富，预计户均增收1000元，受益人数10人。</t>
  </si>
  <si>
    <t>为全乡镇4户贫困户实施种养加项目，引导贫困群众发展产业增收致富。</t>
  </si>
  <si>
    <t>叶县2019年保安镇村集体经济林果种植项目</t>
  </si>
  <si>
    <t>计划建设黄金梨、桃子、石榴等1550亩</t>
  </si>
  <si>
    <t>杨令庄村、吕楼村、罗冲村、柳庄村、官庄村</t>
  </si>
  <si>
    <t>项目带动6843名群众调整种植结构，拓宽增收渠道。</t>
  </si>
  <si>
    <t>计划带动700人贫困群众发展种植业，调整种植结构，拓宽增收渠道。</t>
  </si>
  <si>
    <t>叶县2019年保安镇罗冲村集体经济乡村旅游建设项目</t>
  </si>
  <si>
    <t>计划在该村建设农家乐旅游10家，加采摘游项目发展300亩，建设冷库1座</t>
  </si>
  <si>
    <t>罗冲村</t>
  </si>
  <si>
    <t>该项目通过发展旅游农家乐，发展产业项目，拓宽增收渠道，惠及群众1392人。</t>
  </si>
  <si>
    <t>计划带动96名贫困群众，通过发展农家乐，拓宽增收渠道。</t>
  </si>
  <si>
    <t>叶县2019年辛店镇南王庄村村集体经济养猪综合体供水配套设施建设项目</t>
  </si>
  <si>
    <t>为该村村集体经济养猪综合体建设配套供水设备，计划打井（200m深，含井台）、供水塔、管道开挖及回填等配套设施；修建进场道路长920米，4.5米宽，厚18cm。</t>
  </si>
  <si>
    <t>辛店镇南王庄村</t>
  </si>
  <si>
    <t>该项目实施后，可增加村集体经济收益，同时向群众传授相关养殖技术，鼓励群众发展养殖拓宽增收渠道，惠及群众1043人，预估每户可增收300元。</t>
  </si>
  <si>
    <t>该项目实施后，可向贫困群众传授养殖技术，引导鼓励贫困群众发展养殖，脱贫致富，惠及贫困群众676人。</t>
  </si>
  <si>
    <t>叶县2019年常村镇大毛庄村村集体经济白勺产业园种植基地供水配套设施项目</t>
  </si>
  <si>
    <t>灌溉管道、配件以及30吨无塔供水设备等。</t>
  </si>
  <si>
    <t>大毛庄村</t>
  </si>
  <si>
    <t>该项目实施后，可增加村集体经济收益，同时向群众传授相关种植技术，引导鼓励群众通过调整种植结构，拓宽增收渠道，惠及群众871人。</t>
  </si>
  <si>
    <t>该项目实施后，可向贫困群众传授养殖技术，引导鼓励贫困群众发展养殖，脱贫致富，惠及贫困群众113人。</t>
  </si>
  <si>
    <t>叶县2019年保安镇三村村集体经济产业结构调整配套建设项目</t>
  </si>
  <si>
    <t>村集体经济流转土地1000亩，发展优质小麦、高油酸花生等油料作物。需建设机井6眼，及配套设施。</t>
  </si>
  <si>
    <t>保安镇三村</t>
  </si>
  <si>
    <t>该项目实施后，不仅增加村集体经济收益，同时可鼓励群众通过调整农业种植结构，拓宽增收渠道，惠及群众2080人，预估每户可增收100元。</t>
  </si>
  <si>
    <t>该项目实施后，可引导鼓励贫困群众通过调整种植结构，拓宽增收渠道，惠及贫困群众285人</t>
  </si>
  <si>
    <t>叶县2019年保安镇余康村集体经济产业结构调整配套设施项目</t>
  </si>
  <si>
    <t>村集体经济流转土地1000亩，发展优质小麦、高油酸花生等油料作物。需为已建设的13眼机井配备水泵、水管等配套设施。</t>
  </si>
  <si>
    <t>保安镇余康村</t>
  </si>
  <si>
    <t>该项目实施后，不仅增加村集体经济收益，同时可鼓励群众通过调整农业种植结构，拓宽增收渠道，惠及群众820人，预估每户可增收100元。</t>
  </si>
  <si>
    <t>该项目实施后，可引导鼓励贫困群众通过调整种植结构，拓宽增收渠道，惠及贫困群众330人</t>
  </si>
  <si>
    <t>叶县2019年仙台镇村集体经济高筋小麦粉粮食基地建设项目</t>
  </si>
  <si>
    <t>以叶县创达面业高筋小麦粉项目为依托，在全镇选取13个村实施高筋小麦粮食基地奖补项目，计划种植12500亩，每亩补贴200元。</t>
  </si>
  <si>
    <t>200/亩</t>
  </si>
  <si>
    <t>崔王村、董寨村、丰王村、阁老吴村、后司村、大贾庄村、大李庄村、柳树王村、楼刘村、南庞庄村、王吉庄村、盐西村、杨庄村</t>
  </si>
  <si>
    <t xml:space="preserve">仙台镇政府
</t>
  </si>
  <si>
    <t>该项目实施后，不仅可增加村集体经济收益，同时鼓励群众发展高筋小麦种植，拓宽增收渠道，惠及群众12535人，预估每户可增收100元。</t>
  </si>
  <si>
    <t>该项目惠及贫困群众2403人。</t>
  </si>
  <si>
    <t>叶县2019年廉村镇村集体经济高筋小麦粉粮食基地建设项目</t>
  </si>
  <si>
    <t>以叶县创达面业高筋小麦粉项目为依托，在全镇5个村实施高筋小麦粮食基地奖补项目，计划种植10000亩，每亩补贴200元。</t>
  </si>
  <si>
    <t>前崔、王店、谷东、古西、王三寨。</t>
  </si>
  <si>
    <t xml:space="preserve">
廉村镇政府</t>
  </si>
  <si>
    <t>该项目实施后，不仅可增加村集体经济收益，同时鼓励群众发展高筋小麦种植，拓宽增收渠道，惠及群众7931人，预估每户可增收100元。</t>
  </si>
  <si>
    <t>该项目惠及贫困群众3448人。</t>
  </si>
  <si>
    <t>叶县2019年保安镇庙岗村市派第一书记村集体经济农机购置建设项目</t>
  </si>
  <si>
    <t>购置农机具1.自走式谷物联合收割机；2.轮式拖拉机；3.悬挂犁；4.旋耕机；5.播种机。</t>
  </si>
  <si>
    <t>保安镇镇庙岗村</t>
  </si>
  <si>
    <t>该项目实施后，不仅可增加村集体经济收益，同时解决村内群众及周边村庄农忙时期缺少机械问题，惠及群众1224人，预估每户可增收100元。</t>
  </si>
  <si>
    <t>该项目可便于解决贫困群众家中土地耕种，秋收等实际困难问题，惠及贫困群众76户、339人。</t>
  </si>
  <si>
    <t>叶县2019年保安镇李吴庄村市派第一书记村集体经济农机购置建设项目</t>
  </si>
  <si>
    <t>购买1404拖拉机、旋耕机、播种机、犁等配套设备。</t>
  </si>
  <si>
    <t>保安镇李吴庄村</t>
  </si>
  <si>
    <t>该项目实施后，不仅可增加村集体经济收益，同时解决村内群众及周边村庄农忙时期缺少机械问题，惠及群众1399人，预估每户可增收100元。</t>
  </si>
  <si>
    <t>该项目可便于解决贫困群众家中土地耕种，秋收等实际困难问题，惠及贫困群众136户、501人。</t>
  </si>
  <si>
    <t>叶县2019年常村镇府君庙村市派第一书记村集体经济农机购置建设项目</t>
  </si>
  <si>
    <t>杀青机1台；揉茶机1台；小型烘烤机1台；大型烘烤机1台；筛子10个；真空封口机1台；小型叉车1台；建冷藏室及电料、电表等配套设施；厂房整改630平方以及配套设施。</t>
  </si>
  <si>
    <t>常村镇府君庙村</t>
  </si>
  <si>
    <t>该项目实施后，不仅可增加村集体经济收益，同时引导群众积极调整农业种植结构惠及群众1137人，预估每户可增收100元。</t>
  </si>
  <si>
    <t>该项目可引导贫困群众通过调整农业种植结构，拓宽增收渠道，惠及贫困群众57户、254人。</t>
  </si>
  <si>
    <t>叶县2019年常村镇杨林庄村市派第一书记村集体经济农机购置建设项目</t>
  </si>
  <si>
    <t>榨油机Z300壹台；微电脑自动提升机TD2壹台； 温控炒料机CD2壹台 ；灌装机半自动壹台；花生脱壳机复式精选壹台；精炼机L2壹台；液压香油机ZY11壹台；菜籽除杂机壹台；空气压力机壹台；LQ1正压滤油机壹台；黄曲霉素降解机壹台。</t>
  </si>
  <si>
    <t>常村镇杨林庄村</t>
  </si>
  <si>
    <t>该项目实施后，不仅可增加村集体经济收益，同时引导群众积极调整农业种植结构惠及群众1111人，预估每户可增收100元。</t>
  </si>
  <si>
    <t>该项目可引导贫困群众通过调整农业种植结构，拓宽增收渠道，惠及贫困群众54户、211人。</t>
  </si>
  <si>
    <t>叶县2019年常村镇西刘庄村市派第一书记村集体经济农机购置建设项目</t>
  </si>
  <si>
    <t xml:space="preserve"> 自走式谷物联合收割机；轮式拖拉机；悬挂犁；旋耕机 ；播种机9行条播。</t>
  </si>
  <si>
    <t>常村镇西刘庄村</t>
  </si>
  <si>
    <t>该项目实施后，不仅可增加村集体经济收益，同时解决村内群众及周边村庄农忙时期缺少机械问题，惠及群众886人，预估每户可增收100元。</t>
  </si>
  <si>
    <t>该项目可便于解决贫困群众家中土地耕种，秋收等实际困难问题，惠及贫困群众89户、336人。</t>
  </si>
  <si>
    <t>叶县2019年常村镇下马庄村市派第一书记村集体经济农机购置建设项目</t>
  </si>
  <si>
    <t>购置小麦收割机一台；购置604型拖拉机一台。购置旋耕机、还田机、打捆机设备各一台。</t>
  </si>
  <si>
    <t>常村镇下马庄村</t>
  </si>
  <si>
    <t>该项目实施后，不仅可增加村集体经济收益，同时解决村内群众及周边村庄农忙时期缺少机械问题，惠及群众1009人，预估每户可增收100元。</t>
  </si>
  <si>
    <t>该项目可便于解决贫困群众家中土地耕种，秋收等实际困难问题，惠及贫困群众137户、535人。</t>
  </si>
  <si>
    <t>叶县2019年常村镇金沟村市派第一书记村集体经济农机购置建设项目</t>
  </si>
  <si>
    <t>购置1204轮式拖拉机一台；捡拾式方捆压捆机一台；旋耕机一台；秸秆切碎还田机一台。</t>
  </si>
  <si>
    <t>常村镇金沟村</t>
  </si>
  <si>
    <t>该项目实施后，不仅可增加村集体经济收益，同时解决村内群众及周边村庄农忙时期缺少机械问题，惠及群众1169人，预估每户可增收100元。</t>
  </si>
  <si>
    <t>该项目可便于解决贫困群众家中土地耕种，秋收等实际困难问题，惠及贫困群众160户、706人。</t>
  </si>
  <si>
    <t>叶县2019年廉村镇甘刘市派第一书记村集体经济配套设施项目</t>
  </si>
  <si>
    <t>建60平米冷库1个，辅助基础设施，电动三轮1辆，箩筐100个，硬化场地80平方米。</t>
  </si>
  <si>
    <t>廉村镇甘刘村</t>
  </si>
  <si>
    <t>该项目实施后，不仅可增加村集体经济收益，同时引导群众积极调整农业种植结构惠及群众2172人，预估每户可增收100元。</t>
  </si>
  <si>
    <t>该项目可引导贫困群众通过调整农业种植结构，拓宽增收渠道，惠及贫困群众93户、311人。</t>
  </si>
  <si>
    <t>叶县2019年廉村镇高柳村市派第一书记村集体经济农机购置建设项目</t>
  </si>
  <si>
    <t>高柳购农副产品烘干机一台型号5HXJ-8</t>
  </si>
  <si>
    <t>廉村镇高柳村</t>
  </si>
  <si>
    <t>该项目实施后，不仅可增加村集体经济收益，同时引导群众积极调整农业种植结构惠及群众2475人，预估每户可增收100元。</t>
  </si>
  <si>
    <t>该项目可引导贫困群众通过调整农业种植结构，拓宽增收渠道，惠及贫困群众84户、318人。</t>
  </si>
  <si>
    <t>叶县2019年廉村镇后王村市派第一书记村集体经济农机购置建设项目</t>
  </si>
  <si>
    <t>后王购买Q300型剁椒切割机一套。</t>
  </si>
  <si>
    <t>廉村镇后王村</t>
  </si>
  <si>
    <t>该项目可引导贫困群众通过调整农业种植结构，拓宽增收渠道，惠及贫困群众154户、567人。</t>
  </si>
  <si>
    <t>叶县2019年龙泉乡曹庄村市派第一书记村集体经济农机购置建设项目</t>
  </si>
  <si>
    <t>TB80小麦收割机1台、打捆机1台、瑞泽1604拖拉机1台。</t>
  </si>
  <si>
    <t>龙泉乡曹庄村</t>
  </si>
  <si>
    <t>该项目实施后，不仅可增加村集体经济收益，同时解决村内群众及周边村庄农忙时期缺少机械问题，惠及群众880人，预估每户可增收100元。</t>
  </si>
  <si>
    <t>该项目可便于解决贫困群众家中土地耕种，秋收等实际困难问题，惠及贫困群众75户、277人。</t>
  </si>
  <si>
    <t>叶县2019年龙泉乡大何庄村市派第一书记村集体经济农机购置建设项目</t>
  </si>
  <si>
    <t>龙泉乡大何庄村</t>
  </si>
  <si>
    <t>该项目实施后，不仅可增加村集体经济收益，同时解决村内群众及周边村庄农忙时期缺少机械问题，惠及群众1071人，预估每户可增收100元。</t>
  </si>
  <si>
    <t>该项目可便于解决贫困群众家中土地耕种，秋收等实际困难问题，惠及贫困群众37户、132人。</t>
  </si>
  <si>
    <t>叶县2019年田庄乡千兵营村市派第一书记村集体经济农机购置建设项目</t>
  </si>
  <si>
    <t>1604拖拉机、免耕施肥播种机、全方位深松机各一台。</t>
  </si>
  <si>
    <t>田庄乡千兵营村</t>
  </si>
  <si>
    <t>该项目实施后，不仅可增加村集体经济收益，同时解决村内群众及周边村庄农忙时期缺少机械问题，惠及群众2110人，预估每户可增收100元。</t>
  </si>
  <si>
    <t>该项目可便于解决贫困群众家中土地耕种，秋收等实际困难问题，惠及贫困群众183户、725人。</t>
  </si>
  <si>
    <t>叶县2019年田庄乡岗马村市派第一书记村集体经济农机购置建设项目</t>
  </si>
  <si>
    <t>田庄乡岗马村</t>
  </si>
  <si>
    <t>该项目实施后，不仅可增加村集体经济收益，同时解决村内群众及周边村庄农忙时期缺少机械问题，惠及群众1133人，预估每户可增收100元。</t>
  </si>
  <si>
    <t>该项目可便于解决贫困群众家中土地耕种，秋收等实际困难问题，惠及贫困群众143户、511人。</t>
  </si>
  <si>
    <t>叶县2019年仙台镇北庞庄村市派第一书记农机村集体经济购置建设项目</t>
  </si>
  <si>
    <t>150匹农用拖拉机1台、秸秆还田机1台、旋耕播种机1台、翻转犁1台、旋耕耙1台。</t>
  </si>
  <si>
    <t>仙台镇北庞庄</t>
  </si>
  <si>
    <t>该项目实施后，不仅可增加村集体经济收益，同时解决村内群众及周边村庄农忙时期缺少机械问题，惠及群众1537人，预估每户可增收100元。</t>
  </si>
  <si>
    <t>该项目可便于解决贫困群众家中土地耕种，秋收等实际困难问题，惠及贫困群众229户、896人。</t>
  </si>
  <si>
    <t>叶县2019年仙台镇老樊寨村市派第一书记村集体经济农机购置建设项目</t>
  </si>
  <si>
    <t>购买花生联合收获机、脱壳机、播种机各1台</t>
  </si>
  <si>
    <t>仙台镇老樊寨村</t>
  </si>
  <si>
    <t>该项目实施后，不仅可增加村集体经济收益，同时解决村内群众及周边村庄农忙时期缺少机械问题，惠及群众1588人，预估每户可增收100元。</t>
  </si>
  <si>
    <t>该项目可便于解决贫困群众家中土地耕种，秋收等实际困难问题，惠及贫困群众257户、902人。</t>
  </si>
  <si>
    <t>叶县2019年仙台镇阁老吴村市派第一书记村集体经济农机购置建设项目</t>
  </si>
  <si>
    <t>农用拖拉机1台、秸秆粉碎机1台、花生播种机2台、花生筛选机1台、旋耕机1台。</t>
  </si>
  <si>
    <t>仙台镇阁老吴村</t>
  </si>
  <si>
    <t>该项目实施后，不仅可增加村集体经济收益，同时解决村内群众及周边村庄农忙时期缺少机械问题，惠及群众780人，预估每户可增收100元。</t>
  </si>
  <si>
    <t>该项目可便于解决贫困群众家中土地耕种，秋收等实际困难问题，惠及贫困群众125户、466人。</t>
  </si>
  <si>
    <t>叶县2019年水寨乡董刘村市派第一书记村集体经济种植加工产业建设项目</t>
  </si>
  <si>
    <t>由村集体负责流转土地50亩，用于优质红薯的种植，并建设60吨简易红薯储存地窖一座，用于红薯存储；购置1804拖拉机一台。</t>
  </si>
  <si>
    <t>水寨乡董刘村</t>
  </si>
  <si>
    <t>该项目实施后，不仅可增加村集体经济收益，同时引导群众积极调整农业种植结构惠及群众595人，预估每户可增收100元。</t>
  </si>
  <si>
    <t>该项目可引导贫困群众通过调整农业种植结构，拓宽增收渠道，惠及贫困群众48户、146人。</t>
  </si>
  <si>
    <t>叶县2019年水寨徐王村市派第一书记村集体经济种植加工产业建设项目</t>
  </si>
  <si>
    <t>水寨乡徐王村</t>
  </si>
  <si>
    <t>该项目实施后，不仅可增加村集体经济收益，同时引导群众积极调整农业种植结构惠及群众867人，预估每户可增收100元。</t>
  </si>
  <si>
    <t>该项目可引导贫困群众通过调整农业种植结构，拓宽增收渠道，惠及贫困群众61户、211人。</t>
  </si>
  <si>
    <t>叶县2019年水寨南坡王市派第一书记村集体经济种植加工产业建设项目</t>
  </si>
  <si>
    <t>水寨乡南坡王村</t>
  </si>
  <si>
    <t>该项目实施后，不仅可增加村集体经济收益，同时引导群众积极调整农业种植结构惠及群众963人，预估每户可增收100元。</t>
  </si>
  <si>
    <t>该项目可引导贫困群众通过调整农业种植结构，拓宽增收渠道，惠及贫困群众45户、130人。</t>
  </si>
  <si>
    <t>叶县2019年水寨东屈庄村市派第一书记村集体经济种植加工产业建设项目</t>
  </si>
  <si>
    <t>由村集体负责流转土地50亩，用于优质红薯的种植，并建设60吨简易红薯储存地窖一座，用于红薯存储；购置旋耕施肥播种机亚奥2BFG—13（230）两台，花生挖掘机豪丰4HW—160一台，秸秆还田机豪丰1JH—180两台，拖拉机东方红300P一台，旋耕机豪丰1GQN—110一台。</t>
  </si>
  <si>
    <t>水寨乡东屈庄村</t>
  </si>
  <si>
    <t>该项目实施后，不仅可增加村集体经济收益，同时引导群众积极调整农业种植结构惠及群众895人，预估每户可增收100元。</t>
  </si>
  <si>
    <t>该项目可引导贫困群众通过调整农业种植结构，拓宽增收渠道，惠及贫困群众52户、182人。</t>
  </si>
  <si>
    <t>叶县2019年水寨乡灰河郭村市派第一书记村集体经济设备购置项目</t>
  </si>
  <si>
    <t>购置MEI1804拖拉机一台,配套开元牌2.5米旋耕机、2米还田机，奥龙牌2.5米旋耕机各一台。</t>
  </si>
  <si>
    <t>水寨乡灰河郭村</t>
  </si>
  <si>
    <t>该项目实施后，不仅可增加村集体经济收益，同时引导群众积极调整农业种植结构惠及群众313人，预估每户可增收100元。</t>
  </si>
  <si>
    <t>该项目可引导贫困群众通过调整农业种植结构，拓宽增收渠道，惠及贫困群众137户、546人。</t>
  </si>
  <si>
    <t>叶县2019年夏李乡葛庄村市派第一书记村集体经济种植产业发展项目</t>
  </si>
  <si>
    <t>通过流转土地200余亩，发展花生、大蒜种植。</t>
  </si>
  <si>
    <t>夏李乡葛庄村</t>
  </si>
  <si>
    <t>该项目实施后，不仅可增加村集体经济收益，同时引导群众积极调整农业种植结构惠及群众2024人，预估每户可增收100元。</t>
  </si>
  <si>
    <t>该项目可引导贫困群众通过调整农业种植结构，拓宽增收渠道，惠及贫困群众193户、774人。</t>
  </si>
  <si>
    <t>叶县2019年邓李乡妆头村市派第一书记村集体经济温棚葡萄促早栽培示范项目</t>
  </si>
  <si>
    <t>新建温室大棚3座，单棚8m*110m，顶高3.2m，肩高2m，建设葡萄架、定植葡萄苗木及肥水一体化设备等</t>
  </si>
  <si>
    <t>邓李乡妆头村</t>
  </si>
  <si>
    <t>该项目实施后，不仅可增加村集体经济收益，同时引导群众积极调整农业种植结构惠及群众1923人，预估每户可增收100元。</t>
  </si>
  <si>
    <t>该项目可引导贫困群众通过调整农业种植结构，拓宽增收渠道，惠及贫困群众126户、459人。</t>
  </si>
  <si>
    <t>叶县2019年邓李乡后炉村市派第一书记村集体经济温棚葡萄促早栽培示范项目</t>
  </si>
  <si>
    <t>邓李乡后炉村</t>
  </si>
  <si>
    <t>该项目实施后，不仅可增加村集体经济收益，同时引导群众积极调整农业种植结构惠及群众1964人，预估每户可增收100元。</t>
  </si>
  <si>
    <t>该项目可引导贫困群众通过调整农业种植结构，拓宽增收渠道，惠及贫困群众113户、460人。</t>
  </si>
  <si>
    <t>叶县2019年邓李乡庙李村市派第一书记村集体经济温棚反季节蔬菜示范项目</t>
  </si>
  <si>
    <t>新建蔬菜大棚4座，单棚8m*100m，顶高3.2m，肩高2m，</t>
  </si>
  <si>
    <t>邓李乡庙李村</t>
  </si>
  <si>
    <t>该项目实施后，不仅可增加村集体经济收益，同时引导群众积极调整农业种植结构惠及群众633人，预估每户可增收100元。</t>
  </si>
  <si>
    <t>该项目可引导贫困群众通过调整农业种植结构，拓宽增收渠道，惠及贫困群众49户、164人。</t>
  </si>
  <si>
    <t>叶县2019年辛店镇大木厂村市派第一书记村集体经济香菇种植项目</t>
  </si>
  <si>
    <t>计划建设香菇棚3座，每座长35米，宽8米；种植原材料木渣、菌种等3万袋。</t>
  </si>
  <si>
    <t>辛店镇大木厂</t>
  </si>
  <si>
    <t>该项目实施后，不仅可增加村集体经济收益，同时引导群众积极调整农业种植结构惠及群众602人，预估每户可增收100元。</t>
  </si>
  <si>
    <t>该项目可引导贫困群众通过调整农业种植结构，拓宽增收渠道，惠及贫困群众226人。</t>
  </si>
  <si>
    <t>叶县2019年辛店镇刘文祥村市派第一书记村集体经济林果种植育苗基地项目</t>
  </si>
  <si>
    <t>计划利用村内闲散土地或流转土地的形式，种植培育黑李树苗。引导群众调整种植结构，形成特色产业，壮大村集体经济。</t>
  </si>
  <si>
    <t>辛店镇刘文祥</t>
  </si>
  <si>
    <t>该项目实施后，不仅可增加村集体经济收益，同时引导群众积极调整农业种植结构惠及群众958人，预估每户可增收100元。</t>
  </si>
  <si>
    <t>该项目可引导贫困群众通过调整农业种植结构，拓宽增收渠道，惠及贫困群众438人。</t>
  </si>
  <si>
    <t>叶县2019年辛店镇油坊村市派第一书记村集体经济农机购置项目</t>
  </si>
  <si>
    <t>油坊李村购买机械：1604大拖一辆，旋耕机一台，除花生机一台，翻转犁一台，花生小麦播种机一台。</t>
  </si>
  <si>
    <t>辛店镇油坊李</t>
  </si>
  <si>
    <t>该项目实施后，不仅可增加村集体经济收益，同时引导群众积极调整农业种植结构惠及群众2180人，预估每户可增收100元。</t>
  </si>
  <si>
    <t>该项目可引导贫困群众通过调整农业种植结构，拓宽增收渠道，惠及贫困群众416人。</t>
  </si>
  <si>
    <t>叶县2019年辛店镇西徐庄村市派第一书记村集体经济产农机购置项目</t>
  </si>
  <si>
    <t>购买804拖拉机一台，504拖拉机一台，花生摘果机一台，花生小麦一体机一台，1.5米还田机一台，1.6米旋耕机一台。</t>
  </si>
  <si>
    <t>辛店镇西徐庄</t>
  </si>
  <si>
    <t>该项目实施后，不仅可增加村集体经济收益，同时引导群众积极调整农业种植结构惠及群众1171人，预估每户可增收100元。</t>
  </si>
  <si>
    <t>该项目可引导贫困群众通过调整农业种植结构，拓宽增收渠道，惠及贫困群众557人。</t>
  </si>
  <si>
    <t>叶县2019年辛店镇南焦庄市派第一书记村集体经济种植产业建设项目</t>
  </si>
  <si>
    <t>计划对村内人口聚集地旁，建设浆砌石护坡长35米,高1.5米,共53平方米；桥涵两个（焦庄组西、李和庄南）；道路整修600平方,厚15公分；</t>
  </si>
  <si>
    <t>辛店镇南焦庄</t>
  </si>
  <si>
    <t>该项目实施后，不仅可增加村集体经济收益，同时引导群众积极调整农业种植结构惠及群众1264人，预估每户可增收100元。</t>
  </si>
  <si>
    <t>该项目可引导贫困群众通过调整农业种植结构，拓宽增收渠道，惠及贫困群众342人。</t>
  </si>
  <si>
    <t>叶县2019年夏李乡许岭村市派第一书记村集体经济仓储库房建设项目</t>
  </si>
  <si>
    <t>计划新建标准化仓库房长16米、宽14米、高4米，占地224平方米。</t>
  </si>
  <si>
    <t>夏李乡许岭村</t>
  </si>
  <si>
    <t>该项目实施后，不仅可增加村集体经济收入，同时鼓励引导群众通过产业发展拓宽增收渠道，解决群众就近务工难问题，惠及群众1688人。预估每户可增收100元。</t>
  </si>
  <si>
    <t>该项目实施后，可引导贫困群众通过小型产业发展拓宽增收渠道，同时可解决贫困群众就近务工难问题，惠及贫困群众159人、707户。</t>
  </si>
  <si>
    <t>叶县2019年夏李乡侯庄村市派第一书记村集体经济仓储库房建设项目</t>
  </si>
  <si>
    <t>计划新建标准化仓库房长15米、宽14米、高4米，占地210平方米。</t>
  </si>
  <si>
    <t>夏李乡侯庄村</t>
  </si>
  <si>
    <t>该项目实施后，不仅可增加村集体经济收入，同时鼓励引导群众通过产业发展拓宽增收渠道，解决群众就近务工难问题，惠及群众1098人。预估每户可增收100元。</t>
  </si>
  <si>
    <t>该项目实施后，可引导贫困群众通过小型产业发展拓宽增收渠道，同时可解决贫困群众就近务工难问题，惠及贫困群众89人、330户。</t>
  </si>
  <si>
    <t>叶县2019年夏李乡彦岭村市派第一书记村集体经济仓储库房建设项目</t>
  </si>
  <si>
    <t>计划新建标准化仓库房长30米、宽7米、高4米，占地210平方米。</t>
  </si>
  <si>
    <t>夏李乡彦岭村</t>
  </si>
  <si>
    <t>该项目实施后，不仅可增加村集体经济收入，同时鼓励引导群众通过产业发展拓宽增收渠道，解决群众就近务工难问题，惠及群众1163人。预估每户可增收100元。</t>
  </si>
  <si>
    <t>该项目实施后，可引导贫困群众通过小型产业发展拓宽增收渠道，同时可解决贫困群众就近务工难问题，惠及贫困群众130人、487户。</t>
  </si>
  <si>
    <t>叶县2019年叶邑镇老鸦村市派第一书记林果种植项目</t>
  </si>
  <si>
    <t>种植桃树4800棵；50米机井一眼1.1万元，15吨水罐一个；地埋管；胶管含接头；混凝土回填；放水管道。</t>
  </si>
  <si>
    <t>叶邑镇老鸦张村</t>
  </si>
  <si>
    <t>该项目实施后，不仅可增加村集体经济收益，同时引导群众积极调整农业种植结构惠及群众2753人，预估每户可增收100元。</t>
  </si>
  <si>
    <t>该项目实施后，可引导贫困群众通过小型产业发展拓宽增收渠道，同时可解决贫困群众就近务工难问题，惠及贫困群众174人、709户。</t>
  </si>
  <si>
    <t>叶县2019年叶邑镇大乔村市派第一书记仓储车间产业发展项目</t>
  </si>
  <si>
    <t>建设养殖厂一座建设养羊大棚200平方米；羊床4个；围栏88米；水槽10个；地坪硬化218平方米。</t>
  </si>
  <si>
    <t>叶邑镇大乔村</t>
  </si>
  <si>
    <t>该项目实施后，不仅可增加村集体经济收入，同时鼓励引导群众通过产业发展拓宽增收渠道，解决群众就近务工难问题，惠及群众1366人。预估每户可增收100元。</t>
  </si>
  <si>
    <t>该项目实施后，可引导贫困群众通过小型产业发展拓宽增收渠道，同时可解决贫困群众就近务工难问题，惠及贫困群众134人、518户。</t>
  </si>
  <si>
    <t>叶县2019年叶邑镇大王庄村市派第一书记扶贫车间库房建设项目</t>
  </si>
  <si>
    <t>砖混现浇结构库房长17米，宽8米，高4米。</t>
  </si>
  <si>
    <t>叶邑镇大王庄村</t>
  </si>
  <si>
    <t>该项目实施后，不仅可增加村集体经济收入，同时鼓励引导群众通过产业发展拓宽增收渠道，解决群众就近务工难问题，惠及群众1297人。预估每户可增收100元。</t>
  </si>
  <si>
    <t>该项目实施后，可引导贫困群众通过小型产业发展拓宽增收渠道，同时可解决贫困群众就近务工难问题，惠及贫困群众112人、410户。</t>
  </si>
  <si>
    <t>叶县2019年叶邑镇杜庄村市派第一书记村集体经济配套仓储房建设项目</t>
  </si>
  <si>
    <t>砖混6间库房长19.8米，宽7.5米，高4米。</t>
  </si>
  <si>
    <t>叶邑镇杜庄村</t>
  </si>
  <si>
    <t>该项目实施后，不仅可增加村集体经济收入，同时鼓励引导群众通过产业发展拓宽增收渠道，解决群众就近务工难问题，惠及群众1815人。预估每户可增收100元。</t>
  </si>
  <si>
    <t>该项目实施后，可引导贫困群众通过小型产业发展拓宽增收渠道，同时可解决贫困群众就近务工难问题，惠及贫困群众127人、491户。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</si>
</sst>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 numFmtId="180" formatCode="yyyy&quot;年&quot;m&quot;月&quot;d&quot;日&quot;;@"/>
    <numFmt numFmtId="181" formatCode="0.0000_ "/>
    <numFmt numFmtId="182" formatCode="0_ "/>
    <numFmt numFmtId="183" formatCode="0.00_ "/>
  </numFmts>
  <fonts count="51">
    <font>
      <sz val="12"/>
      <name val="宋体"/>
      <family val="0"/>
    </font>
    <font>
      <sz val="20"/>
      <name val="宋体"/>
      <family val="0"/>
    </font>
    <font>
      <sz val="20"/>
      <color indexed="8"/>
      <name val="宋体"/>
      <family val="0"/>
    </font>
    <font>
      <b/>
      <sz val="20"/>
      <color indexed="8"/>
      <name val="宋体"/>
      <family val="0"/>
    </font>
    <font>
      <b/>
      <sz val="20"/>
      <name val="宋体"/>
      <family val="0"/>
    </font>
    <font>
      <sz val="20"/>
      <color indexed="10"/>
      <name val="宋体"/>
      <family val="0"/>
    </font>
    <font>
      <b/>
      <sz val="20"/>
      <color indexed="10"/>
      <name val="宋体"/>
      <family val="0"/>
    </font>
    <font>
      <sz val="20"/>
      <name val="仿宋_GB2312"/>
      <family val="3"/>
    </font>
    <font>
      <sz val="26"/>
      <name val="黑体"/>
      <family val="3"/>
    </font>
    <font>
      <sz val="40"/>
      <name val="方正小标宋简体"/>
      <family val="0"/>
    </font>
    <font>
      <sz val="18"/>
      <name val="宋体"/>
      <family val="0"/>
    </font>
    <font>
      <sz val="11"/>
      <color indexed="9"/>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5"/>
      <color indexed="54"/>
      <name val="宋体"/>
      <family val="0"/>
    </font>
    <font>
      <b/>
      <sz val="11"/>
      <color indexed="63"/>
      <name val="宋体"/>
      <family val="0"/>
    </font>
    <font>
      <b/>
      <sz val="11"/>
      <color indexed="8"/>
      <name val="宋体"/>
      <family val="0"/>
    </font>
    <font>
      <sz val="11"/>
      <color indexed="10"/>
      <name val="宋体"/>
      <family val="0"/>
    </font>
    <font>
      <sz val="11"/>
      <color indexed="19"/>
      <name val="宋体"/>
      <family val="0"/>
    </font>
    <font>
      <b/>
      <sz val="13"/>
      <color indexed="54"/>
      <name val="宋体"/>
      <family val="0"/>
    </font>
    <font>
      <sz val="11"/>
      <color indexed="16"/>
      <name val="宋体"/>
      <family val="0"/>
    </font>
    <font>
      <b/>
      <sz val="11"/>
      <color indexed="52"/>
      <name val="宋体"/>
      <family val="0"/>
    </font>
    <font>
      <b/>
      <sz val="11"/>
      <color indexed="9"/>
      <name val="宋体"/>
      <family val="0"/>
    </font>
    <font>
      <i/>
      <sz val="11"/>
      <color indexed="23"/>
      <name val="宋体"/>
      <family val="0"/>
    </font>
    <font>
      <u val="single"/>
      <sz val="11"/>
      <color indexed="20"/>
      <name val="宋体"/>
      <family val="0"/>
    </font>
    <font>
      <sz val="11"/>
      <color indexed="52"/>
      <name val="宋体"/>
      <family val="0"/>
    </font>
    <font>
      <sz val="12"/>
      <name val="Times New Roman"/>
      <family val="1"/>
    </font>
    <font>
      <sz val="11"/>
      <color indexed="53"/>
      <name val="宋体"/>
      <family val="0"/>
    </font>
    <font>
      <b/>
      <sz val="11"/>
      <color indexed="53"/>
      <name val="宋体"/>
      <family val="0"/>
    </font>
    <font>
      <sz val="11"/>
      <color indexed="60"/>
      <name val="宋体"/>
      <family val="0"/>
    </font>
    <font>
      <sz val="11"/>
      <color indexed="20"/>
      <name val="宋体"/>
      <family val="0"/>
    </font>
    <font>
      <b/>
      <sz val="18"/>
      <color indexed="56"/>
      <name val="宋体"/>
      <family val="0"/>
    </font>
    <font>
      <b/>
      <sz val="11"/>
      <color indexed="56"/>
      <name val="宋体"/>
      <family val="0"/>
    </font>
    <font>
      <sz val="11"/>
      <color indexed="8"/>
      <name val="Tahoma"/>
      <family val="2"/>
    </font>
    <font>
      <b/>
      <sz val="13"/>
      <color indexed="56"/>
      <name val="宋体"/>
      <family val="0"/>
    </font>
    <font>
      <b/>
      <sz val="15"/>
      <color indexed="56"/>
      <name val="宋体"/>
      <family val="0"/>
    </font>
    <font>
      <sz val="10"/>
      <name val="Arial"/>
      <family val="2"/>
    </font>
    <font>
      <sz val="11"/>
      <color theme="1"/>
      <name val="Calibri"/>
      <family val="0"/>
    </font>
    <font>
      <sz val="20"/>
      <color theme="1"/>
      <name val="Calibri"/>
      <family val="0"/>
    </font>
    <font>
      <b/>
      <sz val="20"/>
      <color theme="1"/>
      <name val="Calibri"/>
      <family val="0"/>
    </font>
    <font>
      <b/>
      <sz val="20"/>
      <name val="Calibri"/>
      <family val="0"/>
    </font>
    <font>
      <sz val="20"/>
      <color rgb="FFFF0000"/>
      <name val="Calibri"/>
      <family val="0"/>
    </font>
    <font>
      <sz val="20"/>
      <name val="Calibri"/>
      <family val="0"/>
    </font>
    <font>
      <b/>
      <sz val="20"/>
      <color rgb="FFFF0000"/>
      <name val="Calibri"/>
      <family val="0"/>
    </font>
    <font>
      <sz val="20"/>
      <color rgb="FFFF0000"/>
      <name val="宋体"/>
      <family val="0"/>
    </font>
    <font>
      <sz val="20"/>
      <color rgb="FF000000"/>
      <name val="Calibri"/>
      <family val="0"/>
    </font>
    <font>
      <sz val="18"/>
      <name val="Calibri"/>
      <family val="0"/>
    </font>
  </fonts>
  <fills count="2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theme="0"/>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2" fillId="2" borderId="0" applyNumberFormat="0" applyBorder="0" applyAlignment="0" applyProtection="0"/>
    <xf numFmtId="0" fontId="19" fillId="3" borderId="1" applyNumberFormat="0" applyAlignment="0" applyProtection="0"/>
    <xf numFmtId="0" fontId="12" fillId="4" borderId="0" applyNumberFormat="0" applyBorder="0" applyAlignment="0" applyProtection="0"/>
    <xf numFmtId="0" fontId="16" fillId="5" borderId="2"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12" fillId="3" borderId="0" applyNumberFormat="0" applyBorder="0" applyAlignment="0" applyProtection="0"/>
    <xf numFmtId="0" fontId="25" fillId="3" borderId="2" applyNumberFormat="0" applyAlignment="0" applyProtection="0"/>
    <xf numFmtId="0" fontId="24" fillId="6" borderId="0" applyNumberFormat="0" applyBorder="0" applyAlignment="0" applyProtection="0"/>
    <xf numFmtId="178" fontId="0" fillId="0" borderId="0" applyFont="0" applyFill="0" applyBorder="0" applyAlignment="0" applyProtection="0"/>
    <xf numFmtId="0" fontId="12" fillId="7" borderId="0" applyNumberFormat="0" applyBorder="0" applyAlignment="0" applyProtection="0"/>
    <xf numFmtId="0" fontId="11" fillId="3"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2" fillId="6" borderId="0" applyNumberFormat="0" applyBorder="0" applyAlignment="0" applyProtection="0"/>
    <xf numFmtId="0" fontId="0" fillId="0" borderId="0">
      <alignment vertical="center"/>
      <protection/>
    </xf>
    <xf numFmtId="0" fontId="12" fillId="6" borderId="0" applyNumberFormat="0" applyBorder="0" applyAlignment="0" applyProtection="0"/>
    <xf numFmtId="0" fontId="28" fillId="0" borderId="0" applyNumberFormat="0" applyFill="0" applyBorder="0" applyAlignment="0" applyProtection="0"/>
    <xf numFmtId="0" fontId="12" fillId="8" borderId="3" applyNumberFormat="0" applyFont="0" applyAlignment="0" applyProtection="0"/>
    <xf numFmtId="0" fontId="0" fillId="0" borderId="0">
      <alignment vertical="center"/>
      <protection/>
    </xf>
    <xf numFmtId="0" fontId="11" fillId="9" borderId="0" applyNumberFormat="0" applyBorder="0" applyAlignment="0" applyProtection="0"/>
    <xf numFmtId="0" fontId="11" fillId="5" borderId="0" applyNumberFormat="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30" fillId="0" borderId="0">
      <alignment/>
      <protection/>
    </xf>
    <xf numFmtId="0" fontId="27" fillId="0" borderId="0" applyNumberFormat="0" applyFill="0" applyBorder="0" applyAlignment="0" applyProtection="0"/>
    <xf numFmtId="0" fontId="18" fillId="0" borderId="4" applyNumberFormat="0" applyFill="0" applyAlignment="0" applyProtection="0"/>
    <xf numFmtId="0" fontId="23" fillId="0" borderId="4" applyNumberFormat="0" applyFill="0" applyAlignment="0" applyProtection="0"/>
    <xf numFmtId="0" fontId="11" fillId="10" borderId="0" applyNumberFormat="0" applyBorder="0" applyAlignment="0" applyProtection="0"/>
    <xf numFmtId="0" fontId="13" fillId="0" borderId="5" applyNumberFormat="0" applyFill="0" applyAlignment="0" applyProtection="0"/>
    <xf numFmtId="0" fontId="11" fillId="5" borderId="0" applyNumberFormat="0" applyBorder="0" applyAlignment="0" applyProtection="0"/>
    <xf numFmtId="0" fontId="19" fillId="2" borderId="1" applyNumberFormat="0" applyAlignment="0" applyProtection="0"/>
    <xf numFmtId="0" fontId="32" fillId="2" borderId="2" applyNumberFormat="0" applyAlignment="0" applyProtection="0"/>
    <xf numFmtId="0" fontId="26" fillId="11" borderId="6" applyNumberFormat="0" applyAlignment="0" applyProtection="0"/>
    <xf numFmtId="0" fontId="12" fillId="12" borderId="0" applyNumberFormat="0" applyBorder="0" applyAlignment="0" applyProtection="0"/>
    <xf numFmtId="0" fontId="12" fillId="7" borderId="0" applyNumberFormat="0" applyBorder="0" applyAlignment="0" applyProtection="0"/>
    <xf numFmtId="0" fontId="11" fillId="13" borderId="0" applyNumberFormat="0" applyBorder="0" applyAlignment="0" applyProtection="0"/>
    <xf numFmtId="0" fontId="31" fillId="0" borderId="7" applyNumberFormat="0" applyFill="0" applyAlignment="0" applyProtection="0"/>
    <xf numFmtId="0" fontId="12" fillId="6" borderId="0" applyNumberFormat="0" applyBorder="0" applyAlignment="0" applyProtection="0"/>
    <xf numFmtId="0" fontId="20" fillId="0" borderId="8" applyNumberFormat="0" applyFill="0" applyAlignment="0" applyProtection="0"/>
    <xf numFmtId="0" fontId="17" fillId="7" borderId="0" applyNumberFormat="0" applyBorder="0" applyAlignment="0" applyProtection="0"/>
    <xf numFmtId="0" fontId="22" fillId="14"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29" fillId="0" borderId="7" applyNumberFormat="0" applyFill="0" applyAlignment="0" applyProtection="0"/>
    <xf numFmtId="0" fontId="12" fillId="12" borderId="0" applyNumberFormat="0" applyBorder="0" applyAlignment="0" applyProtection="0"/>
    <xf numFmtId="0" fontId="12" fillId="4" borderId="0" applyNumberFormat="0" applyBorder="0" applyAlignment="0" applyProtection="0"/>
    <xf numFmtId="0" fontId="19" fillId="3" borderId="1" applyNumberFormat="0" applyAlignment="0" applyProtection="0"/>
    <xf numFmtId="0" fontId="12" fillId="8" borderId="0" applyNumberFormat="0" applyBorder="0" applyAlignment="0" applyProtection="0"/>
    <xf numFmtId="0" fontId="12" fillId="5"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2" fillId="8" borderId="0" applyNumberFormat="0" applyBorder="0" applyAlignment="0" applyProtection="0"/>
    <xf numFmtId="0" fontId="25" fillId="3" borderId="2" applyNumberFormat="0" applyAlignment="0" applyProtection="0"/>
    <xf numFmtId="0" fontId="12" fillId="14" borderId="0" applyNumberFormat="0" applyBorder="0" applyAlignment="0" applyProtection="0"/>
    <xf numFmtId="0" fontId="11" fillId="18" borderId="0" applyNumberFormat="0" applyBorder="0" applyAlignment="0" applyProtection="0"/>
    <xf numFmtId="0" fontId="12" fillId="4"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2" fillId="7" borderId="0" applyNumberFormat="0" applyBorder="0" applyAlignment="0" applyProtection="0"/>
    <xf numFmtId="0" fontId="33" fillId="14"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2" fillId="12" borderId="0" applyNumberFormat="0" applyBorder="0" applyAlignment="0" applyProtection="0"/>
    <xf numFmtId="0" fontId="0" fillId="0" borderId="0">
      <alignment vertical="center"/>
      <protection/>
    </xf>
    <xf numFmtId="0" fontId="12" fillId="4"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0" fillId="0" borderId="0">
      <alignment vertical="center"/>
      <protection/>
    </xf>
    <xf numFmtId="0" fontId="12" fillId="12" borderId="0" applyNumberFormat="0" applyBorder="0" applyAlignment="0" applyProtection="0"/>
    <xf numFmtId="0" fontId="0" fillId="0" borderId="0">
      <alignment vertical="center"/>
      <protection/>
    </xf>
    <xf numFmtId="0" fontId="12" fillId="4"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0" fillId="0" borderId="0">
      <alignment vertical="center"/>
      <protection/>
    </xf>
    <xf numFmtId="0" fontId="12" fillId="12" borderId="0" applyNumberFormat="0" applyBorder="0" applyAlignment="0" applyProtection="0"/>
    <xf numFmtId="0" fontId="0" fillId="0" borderId="0">
      <alignment vertical="center"/>
      <protection/>
    </xf>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12" fillId="12" borderId="0" applyNumberFormat="0" applyBorder="0" applyAlignment="0" applyProtection="0"/>
    <xf numFmtId="0" fontId="26" fillId="11" borderId="6" applyNumberFormat="0" applyAlignment="0" applyProtection="0"/>
    <xf numFmtId="0" fontId="12" fillId="12"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22"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2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7" fillId="0" borderId="0" applyNumberFormat="0" applyFill="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9" borderId="0" applyNumberFormat="0" applyBorder="0" applyAlignment="0" applyProtection="0"/>
    <xf numFmtId="0" fontId="0" fillId="0" borderId="0">
      <alignment vertical="center"/>
      <protection/>
    </xf>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39" fillId="0" borderId="9" applyNumberFormat="0" applyFill="0" applyAlignment="0" applyProtection="0"/>
    <xf numFmtId="0" fontId="39" fillId="0" borderId="9"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12" fillId="0" borderId="0">
      <alignment vertical="center"/>
      <protection/>
    </xf>
    <xf numFmtId="0" fontId="12" fillId="0" borderId="0">
      <alignment vertical="center"/>
      <protection/>
    </xf>
    <xf numFmtId="0" fontId="4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0" fillId="0" borderId="0">
      <alignment/>
      <protection/>
    </xf>
    <xf numFmtId="0" fontId="11"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22" borderId="0" applyNumberFormat="0" applyBorder="0" applyAlignment="0" applyProtection="0"/>
    <xf numFmtId="0" fontId="0" fillId="0" borderId="0">
      <alignment vertical="center"/>
      <protection/>
    </xf>
    <xf numFmtId="0" fontId="0" fillId="0" borderId="0">
      <alignment vertical="center"/>
      <protection/>
    </xf>
    <xf numFmtId="0" fontId="40" fillId="0" borderId="0">
      <alignment/>
      <protection/>
    </xf>
    <xf numFmtId="0" fontId="11"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6" fillId="5" borderId="2" applyNumberFormat="0" applyAlignment="0" applyProtection="0"/>
    <xf numFmtId="0" fontId="0" fillId="0" borderId="0">
      <alignment vertical="center"/>
      <protection/>
    </xf>
    <xf numFmtId="0" fontId="16" fillId="5" borderId="2" applyNumberFormat="0" applyAlignment="0" applyProtection="0"/>
    <xf numFmtId="0" fontId="41" fillId="0" borderId="0">
      <alignment vertical="center"/>
      <protection/>
    </xf>
    <xf numFmtId="0" fontId="41"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2" fillId="0" borderId="0">
      <alignment vertical="center"/>
      <protection/>
    </xf>
    <xf numFmtId="0" fontId="12" fillId="0" borderId="0">
      <alignment vertical="center"/>
      <protection/>
    </xf>
    <xf numFmtId="0" fontId="11" fillId="26" borderId="0" applyNumberFormat="0" applyBorder="0" applyAlignment="0" applyProtection="0"/>
    <xf numFmtId="0" fontId="37" fillId="0" borderId="0">
      <alignment/>
      <protection/>
    </xf>
    <xf numFmtId="0" fontId="37" fillId="0" borderId="0">
      <alignment/>
      <protection/>
    </xf>
    <xf numFmtId="0" fontId="0" fillId="0" borderId="0">
      <alignment/>
      <protection/>
    </xf>
    <xf numFmtId="0" fontId="17" fillId="7" borderId="0" applyNumberFormat="0" applyBorder="0" applyAlignment="0" applyProtection="0"/>
    <xf numFmtId="0" fontId="17" fillId="7" borderId="0" applyNumberFormat="0" applyBorder="0" applyAlignment="0" applyProtection="0"/>
    <xf numFmtId="0" fontId="20" fillId="0" borderId="12" applyNumberFormat="0" applyFill="0" applyAlignment="0" applyProtection="0"/>
    <xf numFmtId="0" fontId="20" fillId="0" borderId="12" applyNumberFormat="0" applyFill="0" applyAlignment="0" applyProtection="0"/>
    <xf numFmtId="0" fontId="26" fillId="11" borderId="6" applyNumberFormat="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9" fillId="0" borderId="7" applyNumberFormat="0" applyFill="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0" fillId="8" borderId="3" applyNumberFormat="0" applyFont="0" applyAlignment="0" applyProtection="0"/>
    <xf numFmtId="0" fontId="41" fillId="0" borderId="0">
      <alignment vertical="center"/>
      <protection/>
    </xf>
    <xf numFmtId="0" fontId="0" fillId="0" borderId="0">
      <alignment/>
      <protection/>
    </xf>
    <xf numFmtId="0" fontId="0" fillId="0" borderId="0">
      <alignment/>
      <protection/>
    </xf>
    <xf numFmtId="0" fontId="0" fillId="0" borderId="0">
      <alignment/>
      <protection/>
    </xf>
  </cellStyleXfs>
  <cellXfs count="92">
    <xf numFmtId="0" fontId="0" fillId="0" borderId="0" xfId="0" applyAlignment="1">
      <alignment vertical="center"/>
    </xf>
    <xf numFmtId="0" fontId="1" fillId="0" borderId="0" xfId="0" applyFont="1" applyFill="1" applyAlignment="1">
      <alignment vertical="center"/>
    </xf>
    <xf numFmtId="0" fontId="42" fillId="0" borderId="0" xfId="0" applyFont="1" applyFill="1" applyAlignment="1">
      <alignment vertical="center"/>
    </xf>
    <xf numFmtId="0" fontId="43" fillId="0" borderId="0" xfId="0" applyFont="1" applyFill="1" applyAlignment="1">
      <alignment vertical="center"/>
    </xf>
    <xf numFmtId="0" fontId="43" fillId="28" borderId="0" xfId="0" applyFont="1" applyFill="1" applyAlignment="1">
      <alignment vertical="center"/>
    </xf>
    <xf numFmtId="0" fontId="44" fillId="28"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vertical="center"/>
    </xf>
    <xf numFmtId="0" fontId="48" fillId="0" borderId="0" xfId="0" applyFont="1" applyFill="1" applyBorder="1" applyAlignment="1">
      <alignment vertical="center"/>
    </xf>
    <xf numFmtId="0" fontId="4" fillId="0" borderId="0" xfId="0" applyFont="1" applyFill="1" applyAlignment="1">
      <alignment vertical="center"/>
    </xf>
    <xf numFmtId="0" fontId="1" fillId="0" borderId="0" xfId="0" applyFont="1" applyFill="1" applyAlignment="1">
      <alignment vertical="center"/>
    </xf>
    <xf numFmtId="0" fontId="7" fillId="0" borderId="0" xfId="0" applyFont="1" applyFill="1" applyAlignment="1">
      <alignment horizontal="left" vertical="center"/>
    </xf>
    <xf numFmtId="0" fontId="1" fillId="0" borderId="0" xfId="0" applyFont="1" applyFill="1" applyAlignment="1">
      <alignment horizontal="center" vertical="center"/>
    </xf>
    <xf numFmtId="180" fontId="1" fillId="0" borderId="0" xfId="0" applyNumberFormat="1" applyFont="1" applyFill="1" applyAlignment="1">
      <alignment horizontal="center" vertical="center"/>
    </xf>
    <xf numFmtId="0" fontId="1" fillId="28" borderId="0" xfId="0" applyFont="1" applyFill="1" applyAlignment="1">
      <alignment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xf>
    <xf numFmtId="0" fontId="9" fillId="0" borderId="0" xfId="0" applyFont="1" applyFill="1" applyAlignment="1">
      <alignment horizontal="center" vertical="center" wrapText="1"/>
    </xf>
    <xf numFmtId="0" fontId="44" fillId="0" borderId="0" xfId="0" applyFont="1" applyFill="1" applyAlignment="1">
      <alignment horizontal="left" vertical="center" wrapText="1"/>
    </xf>
    <xf numFmtId="0" fontId="44" fillId="0" borderId="0" xfId="0" applyFont="1" applyFill="1" applyAlignment="1">
      <alignment horizontal="center" vertical="center" wrapText="1"/>
    </xf>
    <xf numFmtId="0" fontId="46" fillId="0" borderId="0" xfId="0" applyFont="1" applyFill="1" applyAlignment="1">
      <alignment horizontal="center" vertical="center"/>
    </xf>
    <xf numFmtId="0" fontId="44" fillId="0" borderId="0"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3" xfId="0" applyNumberFormat="1" applyFont="1" applyFill="1" applyBorder="1" applyAlignment="1">
      <alignment horizontal="center" vertical="center" wrapText="1"/>
    </xf>
    <xf numFmtId="0" fontId="44" fillId="0" borderId="13" xfId="205" applyFont="1" applyFill="1" applyBorder="1" applyAlignment="1">
      <alignment horizontal="center" vertical="center" wrapText="1"/>
      <protection/>
    </xf>
    <xf numFmtId="0" fontId="46" fillId="0" borderId="13" xfId="0" applyFont="1" applyFill="1" applyBorder="1" applyAlignment="1">
      <alignment horizontal="center" vertical="center" wrapText="1"/>
    </xf>
    <xf numFmtId="0" fontId="44" fillId="0" borderId="13" xfId="0" applyFont="1" applyFill="1" applyBorder="1" applyAlignment="1">
      <alignment horizontal="center" vertical="center"/>
    </xf>
    <xf numFmtId="181" fontId="44" fillId="0" borderId="13" xfId="0" applyNumberFormat="1" applyFont="1" applyFill="1" applyBorder="1" applyAlignment="1">
      <alignment horizontal="center" vertical="center" wrapText="1"/>
    </xf>
    <xf numFmtId="182" fontId="44" fillId="0" borderId="13" xfId="0" applyNumberFormat="1" applyFont="1" applyFill="1" applyBorder="1" applyAlignment="1">
      <alignment horizontal="center" vertical="center" wrapText="1"/>
    </xf>
    <xf numFmtId="0" fontId="46" fillId="0" borderId="13" xfId="95" applyFont="1" applyFill="1" applyBorder="1" applyAlignment="1">
      <alignment horizontal="center" vertical="center" wrapText="1"/>
      <protection/>
    </xf>
    <xf numFmtId="183" fontId="46" fillId="0" borderId="13" xfId="0" applyNumberFormat="1" applyFont="1" applyFill="1" applyBorder="1" applyAlignment="1">
      <alignment horizontal="center" vertical="center" wrapText="1"/>
    </xf>
    <xf numFmtId="182" fontId="46" fillId="0" borderId="13" xfId="0" applyNumberFormat="1" applyFont="1" applyFill="1" applyBorder="1" applyAlignment="1">
      <alignment horizontal="center" vertical="center" wrapText="1"/>
    </xf>
    <xf numFmtId="0" fontId="1" fillId="0" borderId="0" xfId="0" applyFont="1" applyFill="1" applyAlignment="1">
      <alignment vertical="center" wrapText="1"/>
    </xf>
    <xf numFmtId="180" fontId="1" fillId="0" borderId="0" xfId="0" applyNumberFormat="1" applyFont="1" applyFill="1" applyAlignment="1">
      <alignment horizontal="center" vertical="center" wrapText="1"/>
    </xf>
    <xf numFmtId="180" fontId="9" fillId="0" borderId="0" xfId="0" applyNumberFormat="1" applyFont="1" applyFill="1" applyAlignment="1">
      <alignment horizontal="center" vertical="center" wrapText="1"/>
    </xf>
    <xf numFmtId="0" fontId="44" fillId="0" borderId="0" xfId="0" applyFont="1" applyFill="1" applyAlignment="1">
      <alignment vertical="center" wrapText="1"/>
    </xf>
    <xf numFmtId="180" fontId="44" fillId="0" borderId="0" xfId="0" applyNumberFormat="1" applyFont="1" applyFill="1" applyAlignment="1">
      <alignment horizontal="center" vertical="center" wrapText="1"/>
    </xf>
    <xf numFmtId="180" fontId="44" fillId="0" borderId="0" xfId="0" applyNumberFormat="1" applyFont="1" applyFill="1" applyBorder="1" applyAlignment="1">
      <alignment horizontal="center" vertical="center" wrapText="1"/>
    </xf>
    <xf numFmtId="180" fontId="44" fillId="0" borderId="13" xfId="0" applyNumberFormat="1" applyFont="1" applyFill="1" applyBorder="1" applyAlignment="1">
      <alignment horizontal="center" vertical="center" wrapText="1"/>
    </xf>
    <xf numFmtId="180" fontId="44" fillId="0" borderId="13" xfId="0" applyNumberFormat="1" applyFont="1" applyFill="1" applyBorder="1" applyAlignment="1">
      <alignment horizontal="center" vertical="center" wrapText="1"/>
    </xf>
    <xf numFmtId="180" fontId="44" fillId="0" borderId="13" xfId="205" applyNumberFormat="1" applyFont="1" applyFill="1" applyBorder="1" applyAlignment="1">
      <alignment horizontal="center" vertical="center" wrapText="1"/>
      <protection/>
    </xf>
    <xf numFmtId="49" fontId="46" fillId="0" borderId="13" xfId="0" applyNumberFormat="1" applyFont="1" applyFill="1" applyBorder="1" applyAlignment="1">
      <alignment horizontal="center" vertical="center"/>
    </xf>
    <xf numFmtId="180" fontId="46" fillId="0" borderId="13"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0" fontId="1" fillId="0" borderId="14" xfId="0" applyFont="1" applyFill="1" applyBorder="1" applyAlignment="1">
      <alignment vertical="center" wrapText="1"/>
    </xf>
    <xf numFmtId="0" fontId="46" fillId="0" borderId="13" xfId="0" applyNumberFormat="1" applyFont="1" applyFill="1" applyBorder="1" applyAlignment="1">
      <alignment horizontal="center" vertical="center" wrapText="1"/>
    </xf>
    <xf numFmtId="183" fontId="44" fillId="0" borderId="13" xfId="0" applyNumberFormat="1" applyFont="1" applyFill="1" applyBorder="1" applyAlignment="1">
      <alignment horizontal="center" vertical="center" wrapText="1"/>
    </xf>
    <xf numFmtId="183" fontId="46" fillId="0" borderId="13" xfId="0" applyNumberFormat="1" applyFont="1" applyFill="1" applyBorder="1" applyAlignment="1">
      <alignment horizontal="center" vertical="center"/>
    </xf>
    <xf numFmtId="0" fontId="44" fillId="0" borderId="13" xfId="0" applyFont="1" applyFill="1" applyBorder="1" applyAlignment="1">
      <alignment vertical="center"/>
    </xf>
    <xf numFmtId="0" fontId="43" fillId="0" borderId="0" xfId="0" applyFont="1" applyFill="1" applyAlignment="1">
      <alignment horizontal="center" vertical="center" wrapText="1"/>
    </xf>
    <xf numFmtId="0" fontId="46" fillId="0" borderId="13" xfId="0" applyFont="1" applyFill="1" applyBorder="1" applyAlignment="1">
      <alignment horizontal="center" vertical="center"/>
    </xf>
    <xf numFmtId="0" fontId="49" fillId="0" borderId="13" xfId="0" applyFont="1" applyFill="1" applyBorder="1" applyAlignment="1">
      <alignment horizontal="center" vertical="center" wrapText="1"/>
    </xf>
    <xf numFmtId="0" fontId="49" fillId="0" borderId="13" xfId="0" applyFont="1" applyFill="1" applyBorder="1" applyAlignment="1">
      <alignment horizontal="center" vertical="center"/>
    </xf>
    <xf numFmtId="0" fontId="46" fillId="0" borderId="13" xfId="0" applyFont="1" applyFill="1" applyBorder="1" applyAlignment="1" applyProtection="1">
      <alignment horizontal="center" vertical="center" wrapText="1"/>
      <protection locked="0"/>
    </xf>
    <xf numFmtId="0" fontId="46" fillId="0" borderId="13" xfId="0" applyFont="1" applyFill="1" applyBorder="1" applyAlignment="1" applyProtection="1">
      <alignment horizontal="justify" vertical="center" wrapText="1"/>
      <protection locked="0"/>
    </xf>
    <xf numFmtId="0" fontId="50" fillId="0" borderId="0" xfId="0" applyFont="1" applyFill="1" applyBorder="1" applyAlignment="1">
      <alignment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 fillId="0" borderId="13" xfId="0"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205" applyFont="1" applyFill="1" applyBorder="1" applyAlignment="1">
      <alignment horizontal="center" vertical="center" wrapText="1"/>
      <protection/>
    </xf>
    <xf numFmtId="0" fontId="1" fillId="0" borderId="13" xfId="205" applyNumberFormat="1" applyFont="1" applyFill="1" applyBorder="1" applyAlignment="1">
      <alignment horizontal="center" vertical="center" wrapText="1"/>
      <protection/>
    </xf>
    <xf numFmtId="0" fontId="4" fillId="0" borderId="13" xfId="0" applyNumberFormat="1" applyFont="1" applyFill="1" applyBorder="1" applyAlignment="1">
      <alignment horizontal="center" vertical="center"/>
    </xf>
    <xf numFmtId="0" fontId="42" fillId="0" borderId="13" xfId="0" applyFont="1" applyFill="1" applyBorder="1" applyAlignment="1">
      <alignment vertical="center"/>
    </xf>
    <xf numFmtId="0" fontId="49" fillId="0" borderId="13" xfId="0" applyFont="1" applyFill="1" applyBorder="1" applyAlignment="1">
      <alignment vertical="center"/>
    </xf>
    <xf numFmtId="0" fontId="46" fillId="0" borderId="0" xfId="0" applyFont="1" applyFill="1" applyBorder="1" applyAlignment="1">
      <alignment horizontal="center" vertical="center"/>
    </xf>
    <xf numFmtId="182" fontId="1" fillId="0" borderId="13" xfId="205" applyNumberFormat="1" applyFont="1" applyFill="1" applyBorder="1" applyAlignment="1">
      <alignment horizontal="center" vertical="center" wrapText="1"/>
      <protection/>
    </xf>
    <xf numFmtId="0" fontId="46" fillId="0" borderId="13" xfId="205" applyFont="1" applyFill="1" applyBorder="1" applyAlignment="1">
      <alignment horizontal="center" vertical="center" wrapText="1"/>
      <protection/>
    </xf>
    <xf numFmtId="0" fontId="44" fillId="0" borderId="13" xfId="0" applyFont="1" applyFill="1" applyBorder="1" applyAlignment="1">
      <alignment vertical="center" wrapText="1"/>
    </xf>
    <xf numFmtId="0" fontId="46" fillId="0" borderId="0" xfId="0" applyFont="1" applyFill="1" applyBorder="1" applyAlignment="1">
      <alignment vertical="center" wrapText="1"/>
    </xf>
    <xf numFmtId="0" fontId="46" fillId="0" borderId="13" xfId="205" applyNumberFormat="1" applyFont="1" applyFill="1" applyBorder="1" applyAlignment="1">
      <alignment horizontal="center" vertical="center" wrapText="1"/>
      <protection/>
    </xf>
    <xf numFmtId="0" fontId="4" fillId="0" borderId="13"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 fillId="0" borderId="13" xfId="0" applyFont="1" applyFill="1" applyBorder="1" applyAlignment="1">
      <alignment vertical="center"/>
    </xf>
    <xf numFmtId="0" fontId="1" fillId="0" borderId="17" xfId="205" applyFont="1" applyFill="1" applyBorder="1" applyAlignment="1">
      <alignment horizontal="center" vertical="center" wrapText="1"/>
      <protection/>
    </xf>
    <xf numFmtId="0" fontId="1" fillId="0" borderId="18" xfId="205" applyFont="1" applyFill="1" applyBorder="1" applyAlignment="1">
      <alignment horizontal="center" vertical="center" wrapText="1"/>
      <protection/>
    </xf>
    <xf numFmtId="0" fontId="46" fillId="0" borderId="18" xfId="205" applyFont="1" applyFill="1" applyBorder="1" applyAlignment="1">
      <alignment horizontal="center" vertical="center" wrapText="1"/>
      <protection/>
    </xf>
    <xf numFmtId="180" fontId="1" fillId="0" borderId="13" xfId="0" applyNumberFormat="1" applyFont="1" applyFill="1" applyBorder="1" applyAlignment="1">
      <alignment horizontal="center" vertical="center"/>
    </xf>
    <xf numFmtId="180" fontId="1" fillId="0" borderId="15" xfId="0" applyNumberFormat="1" applyFont="1" applyFill="1" applyBorder="1" applyAlignment="1">
      <alignment horizontal="center"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180" fontId="1" fillId="0" borderId="16" xfId="0" applyNumberFormat="1" applyFont="1" applyFill="1" applyBorder="1" applyAlignment="1">
      <alignment horizontal="center" vertical="center"/>
    </xf>
  </cellXfs>
  <cellStyles count="215">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20% - 强调文字颜色 3 2 2" xfId="26"/>
    <cellStyle name="60% - 强调文字颜色 3" xfId="27"/>
    <cellStyle name="Hyperlink" xfId="28"/>
    <cellStyle name="Percent" xfId="29"/>
    <cellStyle name="常规 2 7 3" xfId="30"/>
    <cellStyle name="20% - 强调文字颜色 2 3 2" xfId="31"/>
    <cellStyle name="常规 2 4 2 3" xfId="32"/>
    <cellStyle name="20% - 强调文字颜色 2 2 2" xfId="33"/>
    <cellStyle name="Followed Hyperlink" xfId="34"/>
    <cellStyle name="注释" xfId="35"/>
    <cellStyle name="常规 6" xfId="36"/>
    <cellStyle name="60% - 强调文字颜色 2 3" xfId="37"/>
    <cellStyle name="60% - 强调文字颜色 2" xfId="38"/>
    <cellStyle name="标题 4" xfId="39"/>
    <cellStyle name="警告文本" xfId="40"/>
    <cellStyle name="标题" xfId="41"/>
    <cellStyle name="常规 5 2" xfId="42"/>
    <cellStyle name="_ET_STYLE_NoName_00_"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检查单元格" xfId="52"/>
    <cellStyle name="40% - 强调文字颜色 4 2" xfId="53"/>
    <cellStyle name="20% - 强调文字颜色 6" xfId="54"/>
    <cellStyle name="强调文字颜色 2" xfId="55"/>
    <cellStyle name="链接单元格"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20% - 强调文字颜色 1" xfId="64"/>
    <cellStyle name="链接单元格 3" xfId="65"/>
    <cellStyle name="40% - 强调文字颜色 4 3 2" xfId="66"/>
    <cellStyle name="40% - 强调文字颜色 1" xfId="67"/>
    <cellStyle name="输出 2" xfId="68"/>
    <cellStyle name="20% - 强调文字颜色 2" xfId="69"/>
    <cellStyle name="40% - 强调文字颜色 2" xfId="70"/>
    <cellStyle name="强调文字颜色 3" xfId="71"/>
    <cellStyle name="强调文字颜色 4" xfId="72"/>
    <cellStyle name="20% - 强调文字颜色 4" xfId="73"/>
    <cellStyle name="计算 3" xfId="74"/>
    <cellStyle name="40% - 强调文字颜色 4" xfId="75"/>
    <cellStyle name="强调文字颜色 5" xfId="76"/>
    <cellStyle name="40% - 强调文字颜色 5" xfId="77"/>
    <cellStyle name="60% - 强调文字颜色 5" xfId="78"/>
    <cellStyle name="强调文字颜色 6" xfId="79"/>
    <cellStyle name="20% - 强调文字颜色 3 3 2" xfId="80"/>
    <cellStyle name="适中 2" xfId="81"/>
    <cellStyle name="40% - 强调文字颜色 6" xfId="82"/>
    <cellStyle name="60% - 强调文字颜色 6" xfId="83"/>
    <cellStyle name="20% - 强调文字颜色 4 2 2" xfId="84"/>
    <cellStyle name="常规 3 2" xfId="85"/>
    <cellStyle name="20% - 强调文字颜色 1 3" xfId="86"/>
    <cellStyle name="20% - 强调文字颜色 3 2" xfId="87"/>
    <cellStyle name="20% - 强调文字颜色 1 2 2" xfId="88"/>
    <cellStyle name="常规 2 3 2 3" xfId="89"/>
    <cellStyle name="20% - 强调文字颜色 4 2" xfId="90"/>
    <cellStyle name="常规 3" xfId="91"/>
    <cellStyle name="20% - 强调文字颜色 1 3 2" xfId="92"/>
    <cellStyle name="20% - 强调文字颜色 2 2" xfId="93"/>
    <cellStyle name="20% - 强调文字颜色 4 3" xfId="94"/>
    <cellStyle name="常规 4" xfId="95"/>
    <cellStyle name="20% - 强调文字颜色 4 3 2" xfId="96"/>
    <cellStyle name="常规 4 2" xfId="97"/>
    <cellStyle name="20% - 强调文字颜色 5 2" xfId="98"/>
    <cellStyle name="20% - 强调文字颜色 5 2 2" xfId="99"/>
    <cellStyle name="20% - 强调文字颜色 5 3" xfId="100"/>
    <cellStyle name="20% - 强调文字颜色 5 3 2" xfId="101"/>
    <cellStyle name="20% - 强调文字颜色 6 2" xfId="102"/>
    <cellStyle name="20% - 强调文字颜色 6 2 2" xfId="103"/>
    <cellStyle name="20% - 强调文字颜色 6 3" xfId="104"/>
    <cellStyle name="20% - 强调文字颜色 6 3 2" xfId="105"/>
    <cellStyle name="40% - 强调文字颜色 1 2" xfId="106"/>
    <cellStyle name="40% - 强调文字颜色 1 2 2" xfId="107"/>
    <cellStyle name="40% - 强调文字颜色 1 3" xfId="108"/>
    <cellStyle name="40% - 强调文字颜色 1 3 2" xfId="109"/>
    <cellStyle name="40% - 强调文字颜色 2 2" xfId="110"/>
    <cellStyle name="40% - 强调文字颜色 2 2 2" xfId="111"/>
    <cellStyle name="40% - 强调文字颜色 2 3" xfId="112"/>
    <cellStyle name="40% - 强调文字颜色 2 3 2" xfId="113"/>
    <cellStyle name="40% - 强调文字颜色 3 2" xfId="114"/>
    <cellStyle name="40% - 强调文字颜色 3 2 2" xfId="115"/>
    <cellStyle name="40% - 强调文字颜色 3 3" xfId="116"/>
    <cellStyle name="40% - 强调文字颜色 3 3 2" xfId="117"/>
    <cellStyle name="常规 30" xfId="118"/>
    <cellStyle name="40% - 强调文字颜色 4 2 2" xfId="119"/>
    <cellStyle name="检查单元格 2" xfId="120"/>
    <cellStyle name="40% - 强调文字颜色 4 3" xfId="121"/>
    <cellStyle name="40% - 强调文字颜色 5 2" xfId="122"/>
    <cellStyle name="40% - 强调文字颜色 5 2 2" xfId="123"/>
    <cellStyle name="60% - 强调文字颜色 4 3" xfId="124"/>
    <cellStyle name="40% - 强调文字颜色 5 3" xfId="125"/>
    <cellStyle name="40% - 强调文字颜色 5 3 2" xfId="126"/>
    <cellStyle name="60% - 强调文字颜色 5 3" xfId="127"/>
    <cellStyle name="40% - 强调文字颜色 6 2" xfId="128"/>
    <cellStyle name="40% - 强调文字颜色 6 2 2" xfId="129"/>
    <cellStyle name="40% - 强调文字颜色 6 3" xfId="130"/>
    <cellStyle name="40% - 强调文字颜色 6 3 2" xfId="131"/>
    <cellStyle name="解释性文本 3" xfId="132"/>
    <cellStyle name="60% - 强调文字颜色 1 2" xfId="133"/>
    <cellStyle name="60% - 强调文字颜色 1 3" xfId="134"/>
    <cellStyle name="60% - 强调文字颜色 2 2" xfId="135"/>
    <cellStyle name="常规 5" xfId="136"/>
    <cellStyle name="60% - 强调文字颜色 3 2" xfId="137"/>
    <cellStyle name="60% - 强调文字颜色 3 3" xfId="138"/>
    <cellStyle name="60% - 强调文字颜色 4 2" xfId="139"/>
    <cellStyle name="60% - 强调文字颜色 5 2" xfId="140"/>
    <cellStyle name="60% - 强调文字颜色 6 2" xfId="141"/>
    <cellStyle name="60% - 强调文字颜色 6 3" xfId="142"/>
    <cellStyle name="标题 1 2" xfId="143"/>
    <cellStyle name="标题 1 3" xfId="144"/>
    <cellStyle name="标题 2 2" xfId="145"/>
    <cellStyle name="标题 2 3" xfId="146"/>
    <cellStyle name="标题 3 2" xfId="147"/>
    <cellStyle name="标题 3 3" xfId="148"/>
    <cellStyle name="标题 4 2" xfId="149"/>
    <cellStyle name="标题 4 3" xfId="150"/>
    <cellStyle name="标题 5" xfId="151"/>
    <cellStyle name="标题 6" xfId="152"/>
    <cellStyle name="差 2" xfId="153"/>
    <cellStyle name="差 3" xfId="154"/>
    <cellStyle name="常规 10" xfId="155"/>
    <cellStyle name="常规 10 2" xfId="156"/>
    <cellStyle name="常规 10 3 2" xfId="157"/>
    <cellStyle name="常规 11" xfId="158"/>
    <cellStyle name="常规 11 2" xfId="159"/>
    <cellStyle name="常规 18" xfId="160"/>
    <cellStyle name="常规 2" xfId="161"/>
    <cellStyle name="常规 2 10" xfId="162"/>
    <cellStyle name="强调文字颜色 3 3" xfId="163"/>
    <cellStyle name="常规 2 2" xfId="164"/>
    <cellStyle name="常规 2 2 2" xfId="165"/>
    <cellStyle name="常规 2 2 2 2" xfId="166"/>
    <cellStyle name="常规 2 2 2 2 2" xfId="167"/>
    <cellStyle name="常规 2 2 2 2 3" xfId="168"/>
    <cellStyle name="常规 2 2 3" xfId="169"/>
    <cellStyle name="常规 2 2 3 2" xfId="170"/>
    <cellStyle name="常规 2 2 3 3" xfId="171"/>
    <cellStyle name="常规 2 3" xfId="172"/>
    <cellStyle name="常规 2 3 2" xfId="173"/>
    <cellStyle name="常规 2 3 2 2" xfId="174"/>
    <cellStyle name="常规 2 4" xfId="175"/>
    <cellStyle name="常规 2 4 2" xfId="176"/>
    <cellStyle name="常规 2 4 2 2" xfId="177"/>
    <cellStyle name="常规 2 5" xfId="178"/>
    <cellStyle name="强调文字颜色 4 2" xfId="179"/>
    <cellStyle name="常规 2 5 2" xfId="180"/>
    <cellStyle name="常规 2 5 3" xfId="181"/>
    <cellStyle name="常规 2 6" xfId="182"/>
    <cellStyle name="强调文字颜色 4 3" xfId="183"/>
    <cellStyle name="常规 2 7" xfId="184"/>
    <cellStyle name="常规 2 7 2" xfId="185"/>
    <cellStyle name="常规 2 8" xfId="186"/>
    <cellStyle name="输入 2" xfId="187"/>
    <cellStyle name="常规 2 9" xfId="188"/>
    <cellStyle name="输入 3" xfId="189"/>
    <cellStyle name="常规 27" xfId="190"/>
    <cellStyle name="常规 29" xfId="191"/>
    <cellStyle name="常规 3 2 2" xfId="192"/>
    <cellStyle name="常规 3 2 3" xfId="193"/>
    <cellStyle name="常规 3 3" xfId="194"/>
    <cellStyle name="常规 4 3" xfId="195"/>
    <cellStyle name="常规 5 3" xfId="196"/>
    <cellStyle name="常规 5 4" xfId="197"/>
    <cellStyle name="常规 5 5" xfId="198"/>
    <cellStyle name="常规 7" xfId="199"/>
    <cellStyle name="常规 7 4" xfId="200"/>
    <cellStyle name="常规 7 4 2" xfId="201"/>
    <cellStyle name="强调文字颜色 1 3" xfId="202"/>
    <cellStyle name="常规 8" xfId="203"/>
    <cellStyle name="常规 9" xfId="204"/>
    <cellStyle name="常规_Sheet1" xfId="205"/>
    <cellStyle name="好 2" xfId="206"/>
    <cellStyle name="好 3" xfId="207"/>
    <cellStyle name="汇总 2" xfId="208"/>
    <cellStyle name="汇总 3" xfId="209"/>
    <cellStyle name="检查单元格 3" xfId="210"/>
    <cellStyle name="解释性文本 2" xfId="211"/>
    <cellStyle name="警告文本 2" xfId="212"/>
    <cellStyle name="警告文本 3" xfId="213"/>
    <cellStyle name="链接单元格 2" xfId="214"/>
    <cellStyle name="强调文字颜色 1 2" xfId="215"/>
    <cellStyle name="强调文字颜色 2 2" xfId="216"/>
    <cellStyle name="强调文字颜色 2 3" xfId="217"/>
    <cellStyle name="强调文字颜色 3 2" xfId="218"/>
    <cellStyle name="强调文字颜色 5 2" xfId="219"/>
    <cellStyle name="强调文字颜色 5 3" xfId="220"/>
    <cellStyle name="强调文字颜色 6 2" xfId="221"/>
    <cellStyle name="强调文字颜色 6 3" xfId="222"/>
    <cellStyle name="适中 3" xfId="223"/>
    <cellStyle name="注释 2" xfId="224"/>
    <cellStyle name="常规 29 2" xfId="225"/>
    <cellStyle name="常规_Sheet1 3" xfId="226"/>
    <cellStyle name="常规 10 2 5" xfId="227"/>
    <cellStyle name="常规_Sheet1 2" xfId="2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O270"/>
  <sheetViews>
    <sheetView tabSelected="1" view="pageBreakPreview" zoomScale="40" zoomScaleNormal="40" zoomScaleSheetLayoutView="40" workbookViewId="0" topLeftCell="A1">
      <pane ySplit="6" topLeftCell="A7" activePane="bottomLeft" state="frozen"/>
      <selection pane="bottomLeft" activeCell="I9" sqref="I9"/>
    </sheetView>
  </sheetViews>
  <sheetFormatPr defaultColWidth="8.75390625" defaultRowHeight="30" customHeight="1"/>
  <cols>
    <col min="1" max="1" width="9.25390625" style="13" customWidth="1"/>
    <col min="2" max="2" width="28.75390625" style="14" customWidth="1"/>
    <col min="3" max="3" width="59.625" style="15" customWidth="1"/>
    <col min="4" max="4" width="17.75390625" style="14" customWidth="1"/>
    <col min="5" max="5" width="26.375" style="16" customWidth="1"/>
    <col min="6" max="6" width="48.375" style="16" customWidth="1"/>
    <col min="7" max="7" width="22.375" style="16" customWidth="1"/>
    <col min="8" max="8" width="19.125" style="16" customWidth="1"/>
    <col min="9" max="9" width="20.875" style="16" customWidth="1"/>
    <col min="10" max="10" width="20.25390625" style="16" customWidth="1"/>
    <col min="11" max="11" width="20.50390625" style="16" customWidth="1"/>
    <col min="12" max="12" width="19.375" style="14" customWidth="1"/>
    <col min="13" max="13" width="44.625" style="14" customWidth="1"/>
    <col min="14" max="14" width="45.25390625" style="14" customWidth="1"/>
    <col min="15" max="15" width="25.50390625" style="17" customWidth="1"/>
    <col min="16" max="16" width="27.625" style="17" customWidth="1"/>
    <col min="17" max="17" width="9.25390625" style="14" customWidth="1"/>
    <col min="18" max="16384" width="8.75390625" style="18" customWidth="1"/>
  </cols>
  <sheetData>
    <row r="1" spans="1:119" s="1" customFormat="1" ht="39.75" customHeight="1">
      <c r="A1" s="19" t="s">
        <v>0</v>
      </c>
      <c r="B1" s="19"/>
      <c r="C1" s="20"/>
      <c r="D1" s="21"/>
      <c r="E1" s="22"/>
      <c r="F1" s="23"/>
      <c r="G1" s="22"/>
      <c r="H1" s="24"/>
      <c r="I1" s="24"/>
      <c r="J1" s="24"/>
      <c r="K1" s="24"/>
      <c r="L1" s="21"/>
      <c r="M1" s="40"/>
      <c r="N1" s="40"/>
      <c r="O1" s="41"/>
      <c r="P1" s="41"/>
      <c r="Q1" s="21"/>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row>
    <row r="2" spans="1:119" s="1" customFormat="1" ht="79.5" customHeight="1">
      <c r="A2" s="25" t="s">
        <v>1</v>
      </c>
      <c r="B2" s="25"/>
      <c r="C2" s="25"/>
      <c r="D2" s="25"/>
      <c r="E2" s="25"/>
      <c r="F2" s="25"/>
      <c r="G2" s="25"/>
      <c r="H2" s="25"/>
      <c r="I2" s="25"/>
      <c r="J2" s="25"/>
      <c r="K2" s="25"/>
      <c r="L2" s="25"/>
      <c r="M2" s="25"/>
      <c r="N2" s="25"/>
      <c r="O2" s="42"/>
      <c r="P2" s="42"/>
      <c r="Q2" s="25"/>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row>
    <row r="3" spans="1:119" s="2" customFormat="1" ht="39.75" customHeight="1">
      <c r="A3" s="26"/>
      <c r="B3" s="26"/>
      <c r="C3" s="26"/>
      <c r="D3" s="26"/>
      <c r="E3" s="27"/>
      <c r="F3" s="28"/>
      <c r="G3" s="29"/>
      <c r="H3" s="28"/>
      <c r="I3" s="28"/>
      <c r="J3" s="28"/>
      <c r="K3" s="28"/>
      <c r="L3" s="26"/>
      <c r="M3" s="43"/>
      <c r="N3" s="8"/>
      <c r="O3" s="44"/>
      <c r="P3" s="45" t="s">
        <v>2</v>
      </c>
      <c r="Q3" s="52"/>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row>
    <row r="4" spans="1:119" s="2" customFormat="1" ht="49.5" customHeight="1">
      <c r="A4" s="30" t="s">
        <v>3</v>
      </c>
      <c r="B4" s="30" t="s">
        <v>4</v>
      </c>
      <c r="C4" s="30" t="s">
        <v>5</v>
      </c>
      <c r="D4" s="30" t="s">
        <v>6</v>
      </c>
      <c r="E4" s="30" t="s">
        <v>7</v>
      </c>
      <c r="F4" s="30"/>
      <c r="G4" s="31" t="s">
        <v>8</v>
      </c>
      <c r="H4" s="31"/>
      <c r="I4" s="31"/>
      <c r="J4" s="31"/>
      <c r="K4" s="31"/>
      <c r="L4" s="30" t="s">
        <v>9</v>
      </c>
      <c r="M4" s="46" t="s">
        <v>10</v>
      </c>
      <c r="N4" s="46"/>
      <c r="O4" s="46"/>
      <c r="P4" s="46"/>
      <c r="Q4" s="30" t="s">
        <v>11</v>
      </c>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row>
    <row r="5" spans="1:119" s="2" customFormat="1" ht="63" customHeight="1">
      <c r="A5" s="30"/>
      <c r="B5" s="30"/>
      <c r="C5" s="30" t="s">
        <v>12</v>
      </c>
      <c r="D5" s="30"/>
      <c r="E5" s="30" t="s">
        <v>13</v>
      </c>
      <c r="F5" s="30" t="s">
        <v>14</v>
      </c>
      <c r="G5" s="31" t="s">
        <v>15</v>
      </c>
      <c r="H5" s="30" t="s">
        <v>16</v>
      </c>
      <c r="I5" s="30" t="s">
        <v>17</v>
      </c>
      <c r="J5" s="30" t="s">
        <v>18</v>
      </c>
      <c r="K5" s="30" t="s">
        <v>19</v>
      </c>
      <c r="L5" s="30"/>
      <c r="M5" s="30" t="s">
        <v>20</v>
      </c>
      <c r="N5" s="30" t="s">
        <v>21</v>
      </c>
      <c r="O5" s="47" t="s">
        <v>10</v>
      </c>
      <c r="P5" s="47" t="s">
        <v>22</v>
      </c>
      <c r="Q5" s="30"/>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row>
    <row r="6" spans="1:119" s="3" customFormat="1" ht="49.5" customHeight="1">
      <c r="A6" s="30" t="s">
        <v>23</v>
      </c>
      <c r="B6" s="30"/>
      <c r="C6" s="30"/>
      <c r="D6" s="30"/>
      <c r="E6" s="30"/>
      <c r="F6" s="30"/>
      <c r="G6" s="30">
        <f>G7+G175</f>
        <v>23407.119100000004</v>
      </c>
      <c r="H6" s="30">
        <f>H7+H175</f>
        <v>4198.51</v>
      </c>
      <c r="I6" s="30">
        <f>I7+I175</f>
        <v>6967.213100000001</v>
      </c>
      <c r="J6" s="30">
        <f>J7+J175</f>
        <v>4430.691000000001</v>
      </c>
      <c r="K6" s="30">
        <f>K7+K175</f>
        <v>7816.705</v>
      </c>
      <c r="L6" s="30"/>
      <c r="M6" s="30"/>
      <c r="N6" s="30"/>
      <c r="O6" s="47"/>
      <c r="P6" s="47"/>
      <c r="Q6" s="30"/>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row>
    <row r="7" spans="1:17" s="4" customFormat="1" ht="49.5" customHeight="1">
      <c r="A7" s="32" t="s">
        <v>24</v>
      </c>
      <c r="B7" s="32"/>
      <c r="C7" s="32"/>
      <c r="D7" s="32"/>
      <c r="E7" s="32"/>
      <c r="F7" s="32"/>
      <c r="G7" s="30">
        <f>G8+G149+G155+G157</f>
        <v>16109.819100000002</v>
      </c>
      <c r="H7" s="30">
        <f>H8+H149+H155+H157</f>
        <v>567.13</v>
      </c>
      <c r="I7" s="30">
        <f>I8+I149+I155+I157</f>
        <v>6467.213100000001</v>
      </c>
      <c r="J7" s="30">
        <f>J8+J149+J155+J157</f>
        <v>3717.9410000000003</v>
      </c>
      <c r="K7" s="30">
        <f>K8+K149+K155+K157</f>
        <v>5363.535</v>
      </c>
      <c r="L7" s="30"/>
      <c r="M7" s="30"/>
      <c r="N7" s="30"/>
      <c r="O7" s="47"/>
      <c r="P7" s="48"/>
      <c r="Q7" s="32"/>
    </row>
    <row r="8" spans="1:17" s="5" customFormat="1" ht="49.5" customHeight="1">
      <c r="A8" s="33" t="s">
        <v>25</v>
      </c>
      <c r="B8" s="33"/>
      <c r="C8" s="33"/>
      <c r="D8" s="30"/>
      <c r="E8" s="30"/>
      <c r="F8" s="34"/>
      <c r="G8" s="35">
        <f aca="true" t="shared" si="0" ref="G8:K8">G120+G146+G148</f>
        <v>14030.129100000002</v>
      </c>
      <c r="H8" s="36">
        <f t="shared" si="0"/>
        <v>0</v>
      </c>
      <c r="I8" s="35">
        <f t="shared" si="0"/>
        <v>5513.6531</v>
      </c>
      <c r="J8" s="35">
        <f t="shared" si="0"/>
        <v>3717.9410000000003</v>
      </c>
      <c r="K8" s="35">
        <f t="shared" si="0"/>
        <v>4798.535</v>
      </c>
      <c r="L8" s="30"/>
      <c r="M8" s="30"/>
      <c r="N8" s="30"/>
      <c r="O8" s="47"/>
      <c r="P8" s="47"/>
      <c r="Q8" s="30"/>
    </row>
    <row r="9" spans="1:119" s="6" customFormat="1" ht="180" customHeight="1">
      <c r="A9" s="33">
        <v>1</v>
      </c>
      <c r="B9" s="33" t="s">
        <v>26</v>
      </c>
      <c r="C9" s="33" t="s">
        <v>27</v>
      </c>
      <c r="D9" s="30"/>
      <c r="E9" s="37" t="s">
        <v>28</v>
      </c>
      <c r="F9" s="37" t="s">
        <v>29</v>
      </c>
      <c r="G9" s="38">
        <v>51.53</v>
      </c>
      <c r="H9" s="38"/>
      <c r="I9" s="38"/>
      <c r="J9" s="38">
        <v>51.53</v>
      </c>
      <c r="K9" s="49"/>
      <c r="L9" s="33" t="s">
        <v>30</v>
      </c>
      <c r="M9" s="33" t="s">
        <v>31</v>
      </c>
      <c r="N9" s="33" t="s">
        <v>32</v>
      </c>
      <c r="O9" s="50" t="s">
        <v>33</v>
      </c>
      <c r="P9" s="50" t="s">
        <v>34</v>
      </c>
      <c r="Q9" s="33"/>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row>
    <row r="10" spans="1:119" s="6" customFormat="1" ht="180" customHeight="1">
      <c r="A10" s="33">
        <v>2</v>
      </c>
      <c r="B10" s="33" t="s">
        <v>35</v>
      </c>
      <c r="C10" s="33" t="s">
        <v>36</v>
      </c>
      <c r="D10" s="30"/>
      <c r="E10" s="37" t="s">
        <v>28</v>
      </c>
      <c r="F10" s="37" t="s">
        <v>37</v>
      </c>
      <c r="G10" s="38">
        <v>24.64</v>
      </c>
      <c r="H10" s="38"/>
      <c r="I10" s="38"/>
      <c r="J10" s="38">
        <v>24.64</v>
      </c>
      <c r="K10" s="49"/>
      <c r="L10" s="33" t="s">
        <v>30</v>
      </c>
      <c r="M10" s="33" t="s">
        <v>38</v>
      </c>
      <c r="N10" s="33" t="s">
        <v>39</v>
      </c>
      <c r="O10" s="50" t="s">
        <v>33</v>
      </c>
      <c r="P10" s="50" t="s">
        <v>34</v>
      </c>
      <c r="Q10" s="33"/>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row>
    <row r="11" spans="1:119" s="6" customFormat="1" ht="180" customHeight="1">
      <c r="A11" s="33">
        <v>3</v>
      </c>
      <c r="B11" s="33" t="s">
        <v>40</v>
      </c>
      <c r="C11" s="33" t="s">
        <v>41</v>
      </c>
      <c r="D11" s="30"/>
      <c r="E11" s="37" t="s">
        <v>28</v>
      </c>
      <c r="F11" s="37" t="s">
        <v>42</v>
      </c>
      <c r="G11" s="38">
        <v>98.93</v>
      </c>
      <c r="H11" s="38"/>
      <c r="I11" s="38"/>
      <c r="J11" s="38">
        <v>98.93</v>
      </c>
      <c r="K11" s="49"/>
      <c r="L11" s="33" t="s">
        <v>30</v>
      </c>
      <c r="M11" s="33" t="s">
        <v>43</v>
      </c>
      <c r="N11" s="33" t="s">
        <v>44</v>
      </c>
      <c r="O11" s="50" t="s">
        <v>33</v>
      </c>
      <c r="P11" s="50" t="s">
        <v>34</v>
      </c>
      <c r="Q11" s="33"/>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row>
    <row r="12" spans="1:119" s="6" customFormat="1" ht="180" customHeight="1">
      <c r="A12" s="33">
        <v>4</v>
      </c>
      <c r="B12" s="33" t="s">
        <v>45</v>
      </c>
      <c r="C12" s="33" t="s">
        <v>46</v>
      </c>
      <c r="D12" s="30"/>
      <c r="E12" s="37" t="s">
        <v>28</v>
      </c>
      <c r="F12" s="37" t="s">
        <v>47</v>
      </c>
      <c r="G12" s="38">
        <v>30.49</v>
      </c>
      <c r="H12" s="38"/>
      <c r="I12" s="38"/>
      <c r="J12" s="38">
        <v>30.49</v>
      </c>
      <c r="K12" s="49"/>
      <c r="L12" s="33" t="s">
        <v>30</v>
      </c>
      <c r="M12" s="33" t="s">
        <v>48</v>
      </c>
      <c r="N12" s="33" t="s">
        <v>49</v>
      </c>
      <c r="O12" s="50" t="s">
        <v>33</v>
      </c>
      <c r="P12" s="50" t="s">
        <v>34</v>
      </c>
      <c r="Q12" s="33"/>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row>
    <row r="13" spans="1:119" s="6" customFormat="1" ht="180" customHeight="1">
      <c r="A13" s="33">
        <v>5</v>
      </c>
      <c r="B13" s="33" t="s">
        <v>50</v>
      </c>
      <c r="C13" s="33" t="s">
        <v>51</v>
      </c>
      <c r="D13" s="30"/>
      <c r="E13" s="33" t="s">
        <v>28</v>
      </c>
      <c r="F13" s="33" t="s">
        <v>52</v>
      </c>
      <c r="G13" s="38">
        <v>85.43</v>
      </c>
      <c r="H13" s="38"/>
      <c r="I13" s="38"/>
      <c r="J13" s="38">
        <v>85.43</v>
      </c>
      <c r="K13" s="49"/>
      <c r="L13" s="33" t="s">
        <v>30</v>
      </c>
      <c r="M13" s="33" t="s">
        <v>53</v>
      </c>
      <c r="N13" s="33" t="s">
        <v>54</v>
      </c>
      <c r="O13" s="50" t="s">
        <v>33</v>
      </c>
      <c r="P13" s="50" t="s">
        <v>34</v>
      </c>
      <c r="Q13" s="33"/>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row>
    <row r="14" spans="1:119" s="6" customFormat="1" ht="180" customHeight="1">
      <c r="A14" s="33">
        <v>6</v>
      </c>
      <c r="B14" s="33" t="s">
        <v>55</v>
      </c>
      <c r="C14" s="33" t="s">
        <v>56</v>
      </c>
      <c r="D14" s="30"/>
      <c r="E14" s="33" t="s">
        <v>28</v>
      </c>
      <c r="F14" s="33" t="s">
        <v>57</v>
      </c>
      <c r="G14" s="38">
        <v>67.68</v>
      </c>
      <c r="H14" s="38"/>
      <c r="I14" s="38"/>
      <c r="J14" s="38">
        <v>67.68</v>
      </c>
      <c r="K14" s="49"/>
      <c r="L14" s="33" t="s">
        <v>30</v>
      </c>
      <c r="M14" s="33" t="s">
        <v>58</v>
      </c>
      <c r="N14" s="33" t="s">
        <v>59</v>
      </c>
      <c r="O14" s="50" t="s">
        <v>33</v>
      </c>
      <c r="P14" s="50" t="s">
        <v>34</v>
      </c>
      <c r="Q14" s="33"/>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row>
    <row r="15" spans="1:119" s="6" customFormat="1" ht="180" customHeight="1">
      <c r="A15" s="33">
        <v>7</v>
      </c>
      <c r="B15" s="33" t="s">
        <v>60</v>
      </c>
      <c r="C15" s="33" t="s">
        <v>61</v>
      </c>
      <c r="D15" s="30"/>
      <c r="E15" s="33" t="s">
        <v>62</v>
      </c>
      <c r="F15" s="33" t="s">
        <v>63</v>
      </c>
      <c r="G15" s="38">
        <v>121.67</v>
      </c>
      <c r="H15" s="38"/>
      <c r="I15" s="38">
        <v>121.67</v>
      </c>
      <c r="J15" s="51"/>
      <c r="K15" s="49"/>
      <c r="L15" s="33" t="s">
        <v>30</v>
      </c>
      <c r="M15" s="33" t="s">
        <v>64</v>
      </c>
      <c r="N15" s="33" t="s">
        <v>65</v>
      </c>
      <c r="O15" s="50" t="s">
        <v>33</v>
      </c>
      <c r="P15" s="50" t="s">
        <v>34</v>
      </c>
      <c r="Q15" s="33"/>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row>
    <row r="16" spans="1:119" s="6" customFormat="1" ht="180" customHeight="1">
      <c r="A16" s="33">
        <v>8</v>
      </c>
      <c r="B16" s="33" t="s">
        <v>66</v>
      </c>
      <c r="C16" s="33" t="s">
        <v>67</v>
      </c>
      <c r="D16" s="30"/>
      <c r="E16" s="33" t="s">
        <v>62</v>
      </c>
      <c r="F16" s="33" t="s">
        <v>68</v>
      </c>
      <c r="G16" s="38">
        <v>175.21</v>
      </c>
      <c r="H16" s="38"/>
      <c r="I16" s="38">
        <v>175.21</v>
      </c>
      <c r="J16" s="51"/>
      <c r="K16" s="49"/>
      <c r="L16" s="33" t="s">
        <v>30</v>
      </c>
      <c r="M16" s="33" t="s">
        <v>69</v>
      </c>
      <c r="N16" s="33" t="s">
        <v>70</v>
      </c>
      <c r="O16" s="50" t="s">
        <v>33</v>
      </c>
      <c r="P16" s="50" t="s">
        <v>34</v>
      </c>
      <c r="Q16" s="33"/>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row>
    <row r="17" spans="1:119" s="6" customFormat="1" ht="180" customHeight="1">
      <c r="A17" s="33">
        <v>9</v>
      </c>
      <c r="B17" s="33" t="s">
        <v>71</v>
      </c>
      <c r="C17" s="33" t="s">
        <v>72</v>
      </c>
      <c r="D17" s="30"/>
      <c r="E17" s="33" t="s">
        <v>62</v>
      </c>
      <c r="F17" s="33" t="s">
        <v>73</v>
      </c>
      <c r="G17" s="38">
        <v>70.04</v>
      </c>
      <c r="H17" s="38"/>
      <c r="I17" s="38"/>
      <c r="J17" s="51">
        <v>70.04</v>
      </c>
      <c r="K17" s="49"/>
      <c r="L17" s="33" t="s">
        <v>30</v>
      </c>
      <c r="M17" s="33" t="s">
        <v>74</v>
      </c>
      <c r="N17" s="33" t="s">
        <v>75</v>
      </c>
      <c r="O17" s="50" t="s">
        <v>33</v>
      </c>
      <c r="P17" s="50" t="s">
        <v>34</v>
      </c>
      <c r="Q17" s="33"/>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row>
    <row r="18" spans="1:119" s="6" customFormat="1" ht="180" customHeight="1">
      <c r="A18" s="33">
        <v>10</v>
      </c>
      <c r="B18" s="33" t="s">
        <v>76</v>
      </c>
      <c r="C18" s="33" t="s">
        <v>77</v>
      </c>
      <c r="D18" s="30"/>
      <c r="E18" s="33" t="s">
        <v>78</v>
      </c>
      <c r="F18" s="33" t="s">
        <v>79</v>
      </c>
      <c r="G18" s="38">
        <v>83.64</v>
      </c>
      <c r="H18" s="38"/>
      <c r="I18" s="38">
        <v>83.64</v>
      </c>
      <c r="J18" s="51"/>
      <c r="K18" s="49"/>
      <c r="L18" s="33" t="s">
        <v>30</v>
      </c>
      <c r="M18" s="33" t="s">
        <v>80</v>
      </c>
      <c r="N18" s="33" t="s">
        <v>81</v>
      </c>
      <c r="O18" s="50" t="s">
        <v>33</v>
      </c>
      <c r="P18" s="50" t="s">
        <v>34</v>
      </c>
      <c r="Q18" s="33"/>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row>
    <row r="19" spans="1:119" s="6" customFormat="1" ht="180" customHeight="1">
      <c r="A19" s="33">
        <v>11</v>
      </c>
      <c r="B19" s="33" t="s">
        <v>82</v>
      </c>
      <c r="C19" s="33" t="s">
        <v>83</v>
      </c>
      <c r="D19" s="30"/>
      <c r="E19" s="33" t="s">
        <v>78</v>
      </c>
      <c r="F19" s="33" t="s">
        <v>84</v>
      </c>
      <c r="G19" s="38">
        <v>95.53</v>
      </c>
      <c r="H19" s="38"/>
      <c r="I19" s="38">
        <v>95.53</v>
      </c>
      <c r="J19" s="51"/>
      <c r="K19" s="49"/>
      <c r="L19" s="33" t="s">
        <v>30</v>
      </c>
      <c r="M19" s="33" t="s">
        <v>85</v>
      </c>
      <c r="N19" s="33" t="s">
        <v>86</v>
      </c>
      <c r="O19" s="50" t="s">
        <v>33</v>
      </c>
      <c r="P19" s="50" t="s">
        <v>34</v>
      </c>
      <c r="Q19" s="33"/>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row>
    <row r="20" spans="1:119" s="6" customFormat="1" ht="180" customHeight="1">
      <c r="A20" s="33">
        <v>12</v>
      </c>
      <c r="B20" s="33" t="s">
        <v>87</v>
      </c>
      <c r="C20" s="33" t="s">
        <v>88</v>
      </c>
      <c r="D20" s="30"/>
      <c r="E20" s="33" t="s">
        <v>78</v>
      </c>
      <c r="F20" s="33" t="s">
        <v>89</v>
      </c>
      <c r="G20" s="38">
        <v>128.83</v>
      </c>
      <c r="H20" s="38"/>
      <c r="I20" s="38"/>
      <c r="J20" s="51">
        <v>128.83</v>
      </c>
      <c r="K20" s="49"/>
      <c r="L20" s="33" t="s">
        <v>30</v>
      </c>
      <c r="M20" s="33" t="s">
        <v>90</v>
      </c>
      <c r="N20" s="33" t="s">
        <v>91</v>
      </c>
      <c r="O20" s="50" t="s">
        <v>33</v>
      </c>
      <c r="P20" s="50" t="s">
        <v>34</v>
      </c>
      <c r="Q20" s="33"/>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row>
    <row r="21" spans="1:119" s="6" customFormat="1" ht="180" customHeight="1">
      <c r="A21" s="33">
        <v>13</v>
      </c>
      <c r="B21" s="33" t="s">
        <v>92</v>
      </c>
      <c r="C21" s="33" t="s">
        <v>93</v>
      </c>
      <c r="D21" s="30"/>
      <c r="E21" s="33" t="s">
        <v>94</v>
      </c>
      <c r="F21" s="33" t="s">
        <v>95</v>
      </c>
      <c r="G21" s="38">
        <v>26.345</v>
      </c>
      <c r="H21" s="38"/>
      <c r="I21" s="38">
        <v>26.345</v>
      </c>
      <c r="J21" s="51"/>
      <c r="K21" s="49"/>
      <c r="L21" s="33" t="s">
        <v>30</v>
      </c>
      <c r="M21" s="33" t="s">
        <v>96</v>
      </c>
      <c r="N21" s="33" t="s">
        <v>97</v>
      </c>
      <c r="O21" s="50" t="s">
        <v>33</v>
      </c>
      <c r="P21" s="50" t="s">
        <v>34</v>
      </c>
      <c r="Q21" s="33"/>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row>
    <row r="22" spans="1:119" s="6" customFormat="1" ht="180" customHeight="1">
      <c r="A22" s="33">
        <v>14</v>
      </c>
      <c r="B22" s="33" t="s">
        <v>98</v>
      </c>
      <c r="C22" s="33" t="s">
        <v>99</v>
      </c>
      <c r="D22" s="30"/>
      <c r="E22" s="33" t="s">
        <v>94</v>
      </c>
      <c r="F22" s="33" t="s">
        <v>100</v>
      </c>
      <c r="G22" s="38">
        <v>25.22</v>
      </c>
      <c r="H22" s="38"/>
      <c r="I22" s="38">
        <v>25.22</v>
      </c>
      <c r="J22" s="51"/>
      <c r="K22" s="49"/>
      <c r="L22" s="33" t="s">
        <v>30</v>
      </c>
      <c r="M22" s="33" t="s">
        <v>101</v>
      </c>
      <c r="N22" s="33" t="s">
        <v>39</v>
      </c>
      <c r="O22" s="50" t="s">
        <v>33</v>
      </c>
      <c r="P22" s="50" t="s">
        <v>34</v>
      </c>
      <c r="Q22" s="33"/>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row>
    <row r="23" spans="1:119" s="6" customFormat="1" ht="180" customHeight="1">
      <c r="A23" s="33">
        <v>15</v>
      </c>
      <c r="B23" s="33" t="s">
        <v>102</v>
      </c>
      <c r="C23" s="33" t="s">
        <v>103</v>
      </c>
      <c r="D23" s="30"/>
      <c r="E23" s="33" t="s">
        <v>94</v>
      </c>
      <c r="F23" s="33" t="s">
        <v>104</v>
      </c>
      <c r="G23" s="38">
        <v>24.4</v>
      </c>
      <c r="H23" s="38"/>
      <c r="I23" s="38">
        <v>24.4</v>
      </c>
      <c r="J23" s="51"/>
      <c r="K23" s="49"/>
      <c r="L23" s="33" t="s">
        <v>30</v>
      </c>
      <c r="M23" s="33" t="s">
        <v>105</v>
      </c>
      <c r="N23" s="33" t="s">
        <v>106</v>
      </c>
      <c r="O23" s="50" t="s">
        <v>33</v>
      </c>
      <c r="P23" s="50" t="s">
        <v>34</v>
      </c>
      <c r="Q23" s="33"/>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row>
    <row r="24" spans="1:119" s="6" customFormat="1" ht="180" customHeight="1">
      <c r="A24" s="33">
        <v>16</v>
      </c>
      <c r="B24" s="33" t="s">
        <v>107</v>
      </c>
      <c r="C24" s="33" t="s">
        <v>108</v>
      </c>
      <c r="D24" s="30"/>
      <c r="E24" s="33" t="s">
        <v>109</v>
      </c>
      <c r="F24" s="33" t="s">
        <v>110</v>
      </c>
      <c r="G24" s="38">
        <v>182.08</v>
      </c>
      <c r="H24" s="38"/>
      <c r="I24" s="38">
        <v>182.08</v>
      </c>
      <c r="J24" s="51"/>
      <c r="K24" s="49"/>
      <c r="L24" s="33" t="s">
        <v>30</v>
      </c>
      <c r="M24" s="33" t="s">
        <v>111</v>
      </c>
      <c r="N24" s="33" t="s">
        <v>112</v>
      </c>
      <c r="O24" s="50" t="s">
        <v>33</v>
      </c>
      <c r="P24" s="50" t="s">
        <v>34</v>
      </c>
      <c r="Q24" s="33"/>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row>
    <row r="25" spans="1:119" s="6" customFormat="1" ht="180" customHeight="1">
      <c r="A25" s="33">
        <v>17</v>
      </c>
      <c r="B25" s="33" t="s">
        <v>113</v>
      </c>
      <c r="C25" s="33" t="s">
        <v>114</v>
      </c>
      <c r="D25" s="30"/>
      <c r="E25" s="33" t="s">
        <v>109</v>
      </c>
      <c r="F25" s="33" t="s">
        <v>115</v>
      </c>
      <c r="G25" s="38">
        <v>82.81</v>
      </c>
      <c r="H25" s="38"/>
      <c r="I25" s="38">
        <v>82.81</v>
      </c>
      <c r="J25" s="51"/>
      <c r="K25" s="49"/>
      <c r="L25" s="33" t="s">
        <v>30</v>
      </c>
      <c r="M25" s="33" t="s">
        <v>116</v>
      </c>
      <c r="N25" s="33" t="s">
        <v>117</v>
      </c>
      <c r="O25" s="50" t="s">
        <v>33</v>
      </c>
      <c r="P25" s="50" t="s">
        <v>34</v>
      </c>
      <c r="Q25" s="33"/>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row>
    <row r="26" spans="1:119" s="6" customFormat="1" ht="180" customHeight="1">
      <c r="A26" s="33">
        <v>18</v>
      </c>
      <c r="B26" s="33" t="s">
        <v>118</v>
      </c>
      <c r="C26" s="33" t="s">
        <v>119</v>
      </c>
      <c r="D26" s="30"/>
      <c r="E26" s="33" t="s">
        <v>120</v>
      </c>
      <c r="F26" s="33" t="s">
        <v>121</v>
      </c>
      <c r="G26" s="38">
        <v>31.06</v>
      </c>
      <c r="H26" s="38"/>
      <c r="I26" s="38">
        <v>31.06</v>
      </c>
      <c r="J26" s="51"/>
      <c r="K26" s="49"/>
      <c r="L26" s="33" t="s">
        <v>30</v>
      </c>
      <c r="M26" s="33" t="s">
        <v>122</v>
      </c>
      <c r="N26" s="33" t="s">
        <v>123</v>
      </c>
      <c r="O26" s="50" t="s">
        <v>33</v>
      </c>
      <c r="P26" s="50" t="s">
        <v>34</v>
      </c>
      <c r="Q26" s="33"/>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row>
    <row r="27" spans="1:119" s="6" customFormat="1" ht="180" customHeight="1">
      <c r="A27" s="33">
        <v>19</v>
      </c>
      <c r="B27" s="33" t="s">
        <v>124</v>
      </c>
      <c r="C27" s="33" t="s">
        <v>125</v>
      </c>
      <c r="D27" s="30"/>
      <c r="E27" s="33" t="s">
        <v>126</v>
      </c>
      <c r="F27" s="33" t="s">
        <v>127</v>
      </c>
      <c r="G27" s="38">
        <v>91.77</v>
      </c>
      <c r="H27" s="38"/>
      <c r="I27" s="38">
        <v>91.77</v>
      </c>
      <c r="J27" s="51"/>
      <c r="K27" s="49"/>
      <c r="L27" s="33" t="s">
        <v>30</v>
      </c>
      <c r="M27" s="33" t="s">
        <v>128</v>
      </c>
      <c r="N27" s="33" t="s">
        <v>59</v>
      </c>
      <c r="O27" s="50" t="s">
        <v>33</v>
      </c>
      <c r="P27" s="50" t="s">
        <v>34</v>
      </c>
      <c r="Q27" s="33"/>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row>
    <row r="28" spans="1:119" s="6" customFormat="1" ht="180" customHeight="1">
      <c r="A28" s="33">
        <v>20</v>
      </c>
      <c r="B28" s="33" t="s">
        <v>129</v>
      </c>
      <c r="C28" s="33" t="s">
        <v>130</v>
      </c>
      <c r="D28" s="30"/>
      <c r="E28" s="33" t="s">
        <v>126</v>
      </c>
      <c r="F28" s="33" t="s">
        <v>131</v>
      </c>
      <c r="G28" s="38">
        <v>131.15</v>
      </c>
      <c r="H28" s="38"/>
      <c r="I28" s="38">
        <v>131.15</v>
      </c>
      <c r="J28" s="51"/>
      <c r="K28" s="49"/>
      <c r="L28" s="33" t="s">
        <v>30</v>
      </c>
      <c r="M28" s="33" t="s">
        <v>132</v>
      </c>
      <c r="N28" s="33" t="s">
        <v>133</v>
      </c>
      <c r="O28" s="50" t="s">
        <v>33</v>
      </c>
      <c r="P28" s="50" t="s">
        <v>34</v>
      </c>
      <c r="Q28" s="33"/>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row>
    <row r="29" spans="1:119" s="6" customFormat="1" ht="180" customHeight="1">
      <c r="A29" s="33">
        <v>21</v>
      </c>
      <c r="B29" s="33" t="s">
        <v>134</v>
      </c>
      <c r="C29" s="33" t="s">
        <v>135</v>
      </c>
      <c r="D29" s="30"/>
      <c r="E29" s="33" t="s">
        <v>126</v>
      </c>
      <c r="F29" s="33" t="s">
        <v>136</v>
      </c>
      <c r="G29" s="38">
        <v>182.58</v>
      </c>
      <c r="H29" s="38"/>
      <c r="I29" s="38">
        <v>182.58</v>
      </c>
      <c r="J29" s="51"/>
      <c r="K29" s="49"/>
      <c r="L29" s="33" t="s">
        <v>30</v>
      </c>
      <c r="M29" s="33" t="s">
        <v>137</v>
      </c>
      <c r="N29" s="33" t="s">
        <v>138</v>
      </c>
      <c r="O29" s="50" t="s">
        <v>33</v>
      </c>
      <c r="P29" s="50" t="s">
        <v>34</v>
      </c>
      <c r="Q29" s="33"/>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row>
    <row r="30" spans="1:119" s="6" customFormat="1" ht="180" customHeight="1">
      <c r="A30" s="33">
        <v>22</v>
      </c>
      <c r="B30" s="33" t="s">
        <v>139</v>
      </c>
      <c r="C30" s="33" t="s">
        <v>140</v>
      </c>
      <c r="D30" s="30"/>
      <c r="E30" s="33" t="s">
        <v>126</v>
      </c>
      <c r="F30" s="33" t="s">
        <v>141</v>
      </c>
      <c r="G30" s="38">
        <v>51.44</v>
      </c>
      <c r="H30" s="38"/>
      <c r="I30" s="38">
        <v>51.44</v>
      </c>
      <c r="J30" s="51"/>
      <c r="K30" s="49"/>
      <c r="L30" s="33" t="s">
        <v>30</v>
      </c>
      <c r="M30" s="33" t="s">
        <v>142</v>
      </c>
      <c r="N30" s="33" t="s">
        <v>143</v>
      </c>
      <c r="O30" s="50" t="s">
        <v>33</v>
      </c>
      <c r="P30" s="50" t="s">
        <v>34</v>
      </c>
      <c r="Q30" s="33"/>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row>
    <row r="31" spans="1:119" s="6" customFormat="1" ht="180" customHeight="1">
      <c r="A31" s="33">
        <v>23</v>
      </c>
      <c r="B31" s="33" t="s">
        <v>144</v>
      </c>
      <c r="C31" s="33" t="s">
        <v>145</v>
      </c>
      <c r="D31" s="30"/>
      <c r="E31" s="33" t="s">
        <v>146</v>
      </c>
      <c r="F31" s="33" t="s">
        <v>147</v>
      </c>
      <c r="G31" s="38">
        <v>83.15</v>
      </c>
      <c r="H31" s="38"/>
      <c r="I31" s="38">
        <v>83.15</v>
      </c>
      <c r="J31" s="51"/>
      <c r="K31" s="49"/>
      <c r="L31" s="33" t="s">
        <v>30</v>
      </c>
      <c r="M31" s="33" t="s">
        <v>148</v>
      </c>
      <c r="N31" s="33" t="s">
        <v>149</v>
      </c>
      <c r="O31" s="50" t="s">
        <v>33</v>
      </c>
      <c r="P31" s="50" t="s">
        <v>34</v>
      </c>
      <c r="Q31" s="33"/>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row>
    <row r="32" spans="1:119" s="6" customFormat="1" ht="180" customHeight="1">
      <c r="A32" s="33">
        <v>24</v>
      </c>
      <c r="B32" s="33" t="s">
        <v>150</v>
      </c>
      <c r="C32" s="33" t="s">
        <v>151</v>
      </c>
      <c r="D32" s="30"/>
      <c r="E32" s="33" t="s">
        <v>146</v>
      </c>
      <c r="F32" s="33" t="s">
        <v>152</v>
      </c>
      <c r="G32" s="38">
        <v>140.3</v>
      </c>
      <c r="H32" s="38"/>
      <c r="I32" s="38">
        <v>140.3</v>
      </c>
      <c r="J32" s="51"/>
      <c r="K32" s="49"/>
      <c r="L32" s="33" t="s">
        <v>30</v>
      </c>
      <c r="M32" s="33" t="s">
        <v>153</v>
      </c>
      <c r="N32" s="33" t="s">
        <v>154</v>
      </c>
      <c r="O32" s="50" t="s">
        <v>33</v>
      </c>
      <c r="P32" s="50" t="s">
        <v>34</v>
      </c>
      <c r="Q32" s="33"/>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row>
    <row r="33" spans="1:119" s="6" customFormat="1" ht="180" customHeight="1">
      <c r="A33" s="33">
        <v>25</v>
      </c>
      <c r="B33" s="33" t="s">
        <v>155</v>
      </c>
      <c r="C33" s="33" t="s">
        <v>156</v>
      </c>
      <c r="D33" s="30"/>
      <c r="E33" s="33" t="s">
        <v>146</v>
      </c>
      <c r="F33" s="33" t="s">
        <v>157</v>
      </c>
      <c r="G33" s="38">
        <v>78.7</v>
      </c>
      <c r="H33" s="38"/>
      <c r="I33" s="38">
        <v>78.7</v>
      </c>
      <c r="J33" s="51"/>
      <c r="K33" s="49"/>
      <c r="L33" s="33" t="s">
        <v>30</v>
      </c>
      <c r="M33" s="33" t="s">
        <v>158</v>
      </c>
      <c r="N33" s="33" t="s">
        <v>159</v>
      </c>
      <c r="O33" s="50" t="s">
        <v>33</v>
      </c>
      <c r="P33" s="50" t="s">
        <v>34</v>
      </c>
      <c r="Q33" s="33"/>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row>
    <row r="34" spans="1:119" s="6" customFormat="1" ht="180" customHeight="1">
      <c r="A34" s="33">
        <v>26</v>
      </c>
      <c r="B34" s="33" t="s">
        <v>160</v>
      </c>
      <c r="C34" s="33" t="s">
        <v>161</v>
      </c>
      <c r="D34" s="30"/>
      <c r="E34" s="33" t="s">
        <v>146</v>
      </c>
      <c r="F34" s="33" t="s">
        <v>162</v>
      </c>
      <c r="G34" s="38">
        <v>135.73</v>
      </c>
      <c r="H34" s="38"/>
      <c r="I34" s="38">
        <v>135.73</v>
      </c>
      <c r="J34" s="51"/>
      <c r="K34" s="49"/>
      <c r="L34" s="33" t="s">
        <v>30</v>
      </c>
      <c r="M34" s="33" t="s">
        <v>163</v>
      </c>
      <c r="N34" s="33" t="s">
        <v>164</v>
      </c>
      <c r="O34" s="50" t="s">
        <v>33</v>
      </c>
      <c r="P34" s="50" t="s">
        <v>34</v>
      </c>
      <c r="Q34" s="33"/>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row>
    <row r="35" spans="1:119" s="6" customFormat="1" ht="180" customHeight="1">
      <c r="A35" s="33">
        <v>27</v>
      </c>
      <c r="B35" s="33" t="s">
        <v>165</v>
      </c>
      <c r="C35" s="33" t="s">
        <v>166</v>
      </c>
      <c r="D35" s="30"/>
      <c r="E35" s="33" t="s">
        <v>146</v>
      </c>
      <c r="F35" s="33" t="s">
        <v>167</v>
      </c>
      <c r="G35" s="38">
        <v>102.3</v>
      </c>
      <c r="H35" s="38"/>
      <c r="I35" s="38">
        <v>102.3</v>
      </c>
      <c r="J35" s="51"/>
      <c r="K35" s="49"/>
      <c r="L35" s="33" t="s">
        <v>30</v>
      </c>
      <c r="M35" s="33" t="s">
        <v>168</v>
      </c>
      <c r="N35" s="33" t="s">
        <v>49</v>
      </c>
      <c r="O35" s="50" t="s">
        <v>33</v>
      </c>
      <c r="P35" s="50" t="s">
        <v>34</v>
      </c>
      <c r="Q35" s="33"/>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row>
    <row r="36" spans="1:119" s="6" customFormat="1" ht="180" customHeight="1">
      <c r="A36" s="33">
        <v>28</v>
      </c>
      <c r="B36" s="33" t="s">
        <v>169</v>
      </c>
      <c r="C36" s="33" t="s">
        <v>140</v>
      </c>
      <c r="D36" s="30"/>
      <c r="E36" s="33" t="s">
        <v>146</v>
      </c>
      <c r="F36" s="33" t="s">
        <v>170</v>
      </c>
      <c r="G36" s="38">
        <v>93.78</v>
      </c>
      <c r="H36" s="38"/>
      <c r="I36" s="38">
        <v>93.78</v>
      </c>
      <c r="J36" s="51"/>
      <c r="K36" s="49"/>
      <c r="L36" s="33" t="s">
        <v>30</v>
      </c>
      <c r="M36" s="33" t="s">
        <v>171</v>
      </c>
      <c r="N36" s="33" t="s">
        <v>172</v>
      </c>
      <c r="O36" s="50" t="s">
        <v>33</v>
      </c>
      <c r="P36" s="50" t="s">
        <v>34</v>
      </c>
      <c r="Q36" s="33"/>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row>
    <row r="37" spans="1:119" s="6" customFormat="1" ht="180" customHeight="1">
      <c r="A37" s="33">
        <v>29</v>
      </c>
      <c r="B37" s="33" t="s">
        <v>173</v>
      </c>
      <c r="C37" s="33" t="s">
        <v>174</v>
      </c>
      <c r="D37" s="30"/>
      <c r="E37" s="33" t="s">
        <v>146</v>
      </c>
      <c r="F37" s="33" t="s">
        <v>175</v>
      </c>
      <c r="G37" s="38">
        <v>98.0805</v>
      </c>
      <c r="H37" s="38"/>
      <c r="I37" s="38">
        <v>98.0805</v>
      </c>
      <c r="J37" s="51"/>
      <c r="K37" s="49"/>
      <c r="L37" s="33" t="s">
        <v>30</v>
      </c>
      <c r="M37" s="33" t="s">
        <v>176</v>
      </c>
      <c r="N37" s="33" t="s">
        <v>177</v>
      </c>
      <c r="O37" s="50" t="s">
        <v>33</v>
      </c>
      <c r="P37" s="50" t="s">
        <v>34</v>
      </c>
      <c r="Q37" s="33"/>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row>
    <row r="38" spans="1:119" s="6" customFormat="1" ht="180" customHeight="1">
      <c r="A38" s="33">
        <v>30</v>
      </c>
      <c r="B38" s="33" t="s">
        <v>178</v>
      </c>
      <c r="C38" s="33" t="s">
        <v>179</v>
      </c>
      <c r="D38" s="30"/>
      <c r="E38" s="33" t="s">
        <v>146</v>
      </c>
      <c r="F38" s="33" t="s">
        <v>180</v>
      </c>
      <c r="G38" s="38">
        <v>82.91</v>
      </c>
      <c r="H38" s="38"/>
      <c r="I38" s="38">
        <v>82.91</v>
      </c>
      <c r="J38" s="51"/>
      <c r="K38" s="49"/>
      <c r="L38" s="33" t="s">
        <v>30</v>
      </c>
      <c r="M38" s="33" t="s">
        <v>181</v>
      </c>
      <c r="N38" s="33" t="s">
        <v>182</v>
      </c>
      <c r="O38" s="50" t="s">
        <v>33</v>
      </c>
      <c r="P38" s="50" t="s">
        <v>34</v>
      </c>
      <c r="Q38" s="33"/>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row>
    <row r="39" spans="1:119" s="6" customFormat="1" ht="180" customHeight="1">
      <c r="A39" s="33">
        <v>31</v>
      </c>
      <c r="B39" s="33" t="s">
        <v>183</v>
      </c>
      <c r="C39" s="33" t="s">
        <v>184</v>
      </c>
      <c r="D39" s="30"/>
      <c r="E39" s="33" t="s">
        <v>146</v>
      </c>
      <c r="F39" s="33" t="s">
        <v>185</v>
      </c>
      <c r="G39" s="38">
        <v>181.6</v>
      </c>
      <c r="H39" s="38"/>
      <c r="I39" s="38">
        <v>181.6</v>
      </c>
      <c r="J39" s="51"/>
      <c r="K39" s="49"/>
      <c r="L39" s="33" t="s">
        <v>30</v>
      </c>
      <c r="M39" s="33" t="s">
        <v>186</v>
      </c>
      <c r="N39" s="33" t="s">
        <v>59</v>
      </c>
      <c r="O39" s="50" t="s">
        <v>33</v>
      </c>
      <c r="P39" s="50" t="s">
        <v>34</v>
      </c>
      <c r="Q39" s="33"/>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row>
    <row r="40" spans="1:119" s="6" customFormat="1" ht="180" customHeight="1">
      <c r="A40" s="33">
        <v>32</v>
      </c>
      <c r="B40" s="33" t="s">
        <v>187</v>
      </c>
      <c r="C40" s="33" t="s">
        <v>188</v>
      </c>
      <c r="D40" s="30"/>
      <c r="E40" s="33" t="s">
        <v>146</v>
      </c>
      <c r="F40" s="33" t="s">
        <v>189</v>
      </c>
      <c r="G40" s="38">
        <v>47.6176</v>
      </c>
      <c r="H40" s="38"/>
      <c r="I40" s="38">
        <v>47.6176</v>
      </c>
      <c r="J40" s="51"/>
      <c r="K40" s="49"/>
      <c r="L40" s="33" t="s">
        <v>30</v>
      </c>
      <c r="M40" s="33" t="s">
        <v>190</v>
      </c>
      <c r="N40" s="33" t="s">
        <v>191</v>
      </c>
      <c r="O40" s="50" t="s">
        <v>33</v>
      </c>
      <c r="P40" s="50" t="s">
        <v>34</v>
      </c>
      <c r="Q40" s="33"/>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row>
    <row r="41" spans="1:119" s="6" customFormat="1" ht="180" customHeight="1">
      <c r="A41" s="33">
        <v>33</v>
      </c>
      <c r="B41" s="33" t="s">
        <v>192</v>
      </c>
      <c r="C41" s="33" t="s">
        <v>193</v>
      </c>
      <c r="D41" s="30"/>
      <c r="E41" s="33" t="s">
        <v>146</v>
      </c>
      <c r="F41" s="33" t="s">
        <v>194</v>
      </c>
      <c r="G41" s="38">
        <v>358.54</v>
      </c>
      <c r="H41" s="38"/>
      <c r="I41" s="38">
        <v>358.54</v>
      </c>
      <c r="J41" s="51"/>
      <c r="K41" s="49"/>
      <c r="L41" s="33" t="s">
        <v>30</v>
      </c>
      <c r="M41" s="33" t="s">
        <v>195</v>
      </c>
      <c r="N41" s="33" t="s">
        <v>196</v>
      </c>
      <c r="O41" s="50" t="s">
        <v>33</v>
      </c>
      <c r="P41" s="50" t="s">
        <v>34</v>
      </c>
      <c r="Q41" s="33"/>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row>
    <row r="42" spans="1:119" s="6" customFormat="1" ht="180" customHeight="1">
      <c r="A42" s="33">
        <v>34</v>
      </c>
      <c r="B42" s="33" t="s">
        <v>197</v>
      </c>
      <c r="C42" s="33" t="s">
        <v>198</v>
      </c>
      <c r="D42" s="33"/>
      <c r="E42" s="33" t="s">
        <v>199</v>
      </c>
      <c r="F42" s="33" t="s">
        <v>200</v>
      </c>
      <c r="G42" s="38">
        <v>202.52</v>
      </c>
      <c r="H42" s="39"/>
      <c r="I42" s="39"/>
      <c r="J42" s="39"/>
      <c r="K42" s="38">
        <v>202.52</v>
      </c>
      <c r="L42" s="33" t="s">
        <v>30</v>
      </c>
      <c r="M42" s="33" t="s">
        <v>201</v>
      </c>
      <c r="N42" s="33" t="s">
        <v>202</v>
      </c>
      <c r="O42" s="50" t="s">
        <v>33</v>
      </c>
      <c r="P42" s="50" t="s">
        <v>34</v>
      </c>
      <c r="Q42" s="33"/>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row>
    <row r="43" spans="1:119" s="6" customFormat="1" ht="180" customHeight="1">
      <c r="A43" s="33">
        <v>35</v>
      </c>
      <c r="B43" s="33" t="s">
        <v>203</v>
      </c>
      <c r="C43" s="33" t="s">
        <v>204</v>
      </c>
      <c r="D43" s="33"/>
      <c r="E43" s="33" t="s">
        <v>199</v>
      </c>
      <c r="F43" s="33" t="s">
        <v>205</v>
      </c>
      <c r="G43" s="38">
        <v>33.532</v>
      </c>
      <c r="H43" s="39"/>
      <c r="I43" s="39"/>
      <c r="J43" s="39"/>
      <c r="K43" s="38">
        <v>33.532</v>
      </c>
      <c r="L43" s="33" t="s">
        <v>30</v>
      </c>
      <c r="M43" s="33" t="s">
        <v>206</v>
      </c>
      <c r="N43" s="33" t="s">
        <v>207</v>
      </c>
      <c r="O43" s="50" t="s">
        <v>33</v>
      </c>
      <c r="P43" s="50" t="s">
        <v>34</v>
      </c>
      <c r="Q43" s="33"/>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row>
    <row r="44" spans="1:119" s="6" customFormat="1" ht="180" customHeight="1">
      <c r="A44" s="33">
        <v>36</v>
      </c>
      <c r="B44" s="33" t="s">
        <v>208</v>
      </c>
      <c r="C44" s="33" t="s">
        <v>209</v>
      </c>
      <c r="D44" s="33"/>
      <c r="E44" s="33" t="s">
        <v>199</v>
      </c>
      <c r="F44" s="33" t="s">
        <v>210</v>
      </c>
      <c r="G44" s="38">
        <v>67.293</v>
      </c>
      <c r="H44" s="39"/>
      <c r="I44" s="39"/>
      <c r="J44" s="39"/>
      <c r="K44" s="38">
        <v>67.293</v>
      </c>
      <c r="L44" s="33" t="s">
        <v>30</v>
      </c>
      <c r="M44" s="33" t="s">
        <v>211</v>
      </c>
      <c r="N44" s="33" t="s">
        <v>212</v>
      </c>
      <c r="O44" s="50" t="s">
        <v>33</v>
      </c>
      <c r="P44" s="50" t="s">
        <v>34</v>
      </c>
      <c r="Q44" s="33"/>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row>
    <row r="45" spans="1:119" s="6" customFormat="1" ht="180" customHeight="1">
      <c r="A45" s="33">
        <v>37</v>
      </c>
      <c r="B45" s="33" t="s">
        <v>213</v>
      </c>
      <c r="C45" s="33" t="s">
        <v>214</v>
      </c>
      <c r="D45" s="33"/>
      <c r="E45" s="33" t="s">
        <v>199</v>
      </c>
      <c r="F45" s="33" t="s">
        <v>215</v>
      </c>
      <c r="G45" s="38">
        <v>94.871</v>
      </c>
      <c r="H45" s="39"/>
      <c r="I45" s="39"/>
      <c r="J45" s="39"/>
      <c r="K45" s="38">
        <v>94.871</v>
      </c>
      <c r="L45" s="33" t="s">
        <v>30</v>
      </c>
      <c r="M45" s="33" t="s">
        <v>216</v>
      </c>
      <c r="N45" s="33" t="s">
        <v>217</v>
      </c>
      <c r="O45" s="50" t="s">
        <v>33</v>
      </c>
      <c r="P45" s="50" t="s">
        <v>34</v>
      </c>
      <c r="Q45" s="33"/>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row>
    <row r="46" spans="1:119" s="6" customFormat="1" ht="180" customHeight="1">
      <c r="A46" s="33">
        <v>38</v>
      </c>
      <c r="B46" s="33" t="s">
        <v>218</v>
      </c>
      <c r="C46" s="33" t="s">
        <v>219</v>
      </c>
      <c r="D46" s="33"/>
      <c r="E46" s="33" t="s">
        <v>199</v>
      </c>
      <c r="F46" s="33" t="s">
        <v>220</v>
      </c>
      <c r="G46" s="38">
        <v>111.522</v>
      </c>
      <c r="H46" s="39"/>
      <c r="I46" s="39"/>
      <c r="J46" s="39"/>
      <c r="K46" s="38">
        <v>111.522</v>
      </c>
      <c r="L46" s="33" t="s">
        <v>30</v>
      </c>
      <c r="M46" s="33" t="s">
        <v>221</v>
      </c>
      <c r="N46" s="33" t="s">
        <v>172</v>
      </c>
      <c r="O46" s="50" t="s">
        <v>33</v>
      </c>
      <c r="P46" s="50" t="s">
        <v>34</v>
      </c>
      <c r="Q46" s="33"/>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row>
    <row r="47" spans="1:119" s="6" customFormat="1" ht="180" customHeight="1">
      <c r="A47" s="33">
        <v>39</v>
      </c>
      <c r="B47" s="33" t="s">
        <v>222</v>
      </c>
      <c r="C47" s="33" t="s">
        <v>223</v>
      </c>
      <c r="D47" s="33"/>
      <c r="E47" s="33" t="s">
        <v>199</v>
      </c>
      <c r="F47" s="33" t="s">
        <v>224</v>
      </c>
      <c r="G47" s="38">
        <v>70.148</v>
      </c>
      <c r="H47" s="39"/>
      <c r="I47" s="39"/>
      <c r="J47" s="39"/>
      <c r="K47" s="38">
        <v>70.148</v>
      </c>
      <c r="L47" s="33" t="s">
        <v>30</v>
      </c>
      <c r="M47" s="33" t="s">
        <v>225</v>
      </c>
      <c r="N47" s="33" t="s">
        <v>226</v>
      </c>
      <c r="O47" s="50" t="s">
        <v>33</v>
      </c>
      <c r="P47" s="50" t="s">
        <v>34</v>
      </c>
      <c r="Q47" s="33"/>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row>
    <row r="48" spans="1:119" s="6" customFormat="1" ht="180" customHeight="1">
      <c r="A48" s="33">
        <v>40</v>
      </c>
      <c r="B48" s="33" t="s">
        <v>227</v>
      </c>
      <c r="C48" s="33" t="s">
        <v>228</v>
      </c>
      <c r="D48" s="33"/>
      <c r="E48" s="33" t="s">
        <v>199</v>
      </c>
      <c r="F48" s="33" t="s">
        <v>229</v>
      </c>
      <c r="G48" s="38">
        <v>47.551</v>
      </c>
      <c r="H48" s="39"/>
      <c r="I48" s="39"/>
      <c r="J48" s="39"/>
      <c r="K48" s="38">
        <v>47.551</v>
      </c>
      <c r="L48" s="33" t="s">
        <v>30</v>
      </c>
      <c r="M48" s="33" t="s">
        <v>230</v>
      </c>
      <c r="N48" s="33" t="s">
        <v>231</v>
      </c>
      <c r="O48" s="50" t="s">
        <v>33</v>
      </c>
      <c r="P48" s="50" t="s">
        <v>34</v>
      </c>
      <c r="Q48" s="33"/>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row>
    <row r="49" spans="1:119" s="6" customFormat="1" ht="180" customHeight="1">
      <c r="A49" s="33">
        <v>41</v>
      </c>
      <c r="B49" s="33" t="s">
        <v>232</v>
      </c>
      <c r="C49" s="33" t="s">
        <v>233</v>
      </c>
      <c r="D49" s="33"/>
      <c r="E49" s="33" t="s">
        <v>234</v>
      </c>
      <c r="F49" s="33" t="s">
        <v>235</v>
      </c>
      <c r="G49" s="38">
        <v>33.413</v>
      </c>
      <c r="H49" s="39"/>
      <c r="I49" s="39"/>
      <c r="J49" s="39"/>
      <c r="K49" s="38">
        <v>33.413</v>
      </c>
      <c r="L49" s="33" t="s">
        <v>30</v>
      </c>
      <c r="M49" s="33" t="s">
        <v>236</v>
      </c>
      <c r="N49" s="33" t="s">
        <v>237</v>
      </c>
      <c r="O49" s="50" t="s">
        <v>33</v>
      </c>
      <c r="P49" s="50" t="s">
        <v>34</v>
      </c>
      <c r="Q49" s="33"/>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row>
    <row r="50" spans="1:119" s="6" customFormat="1" ht="180" customHeight="1">
      <c r="A50" s="33">
        <v>42</v>
      </c>
      <c r="B50" s="33" t="s">
        <v>238</v>
      </c>
      <c r="C50" s="33" t="s">
        <v>239</v>
      </c>
      <c r="D50" s="33"/>
      <c r="E50" s="33" t="s">
        <v>234</v>
      </c>
      <c r="F50" s="33" t="s">
        <v>240</v>
      </c>
      <c r="G50" s="38">
        <v>110.37</v>
      </c>
      <c r="H50" s="39"/>
      <c r="I50" s="39"/>
      <c r="J50" s="39"/>
      <c r="K50" s="38">
        <v>110.37</v>
      </c>
      <c r="L50" s="33" t="s">
        <v>30</v>
      </c>
      <c r="M50" s="33" t="s">
        <v>241</v>
      </c>
      <c r="N50" s="33" t="s">
        <v>242</v>
      </c>
      <c r="O50" s="50" t="s">
        <v>33</v>
      </c>
      <c r="P50" s="50" t="s">
        <v>34</v>
      </c>
      <c r="Q50" s="33"/>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row>
    <row r="51" spans="1:119" s="6" customFormat="1" ht="180" customHeight="1">
      <c r="A51" s="33">
        <v>43</v>
      </c>
      <c r="B51" s="33" t="s">
        <v>243</v>
      </c>
      <c r="C51" s="33" t="s">
        <v>244</v>
      </c>
      <c r="D51" s="33"/>
      <c r="E51" s="33" t="s">
        <v>234</v>
      </c>
      <c r="F51" s="33" t="s">
        <v>245</v>
      </c>
      <c r="G51" s="38">
        <v>63.701</v>
      </c>
      <c r="H51" s="39"/>
      <c r="I51" s="39"/>
      <c r="J51" s="39"/>
      <c r="K51" s="38">
        <v>63.701</v>
      </c>
      <c r="L51" s="33" t="s">
        <v>30</v>
      </c>
      <c r="M51" s="33" t="s">
        <v>246</v>
      </c>
      <c r="N51" s="33" t="s">
        <v>247</v>
      </c>
      <c r="O51" s="50" t="s">
        <v>33</v>
      </c>
      <c r="P51" s="50" t="s">
        <v>34</v>
      </c>
      <c r="Q51" s="33"/>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row>
    <row r="52" spans="1:119" s="6" customFormat="1" ht="180" customHeight="1">
      <c r="A52" s="33">
        <v>44</v>
      </c>
      <c r="B52" s="33" t="s">
        <v>248</v>
      </c>
      <c r="C52" s="33" t="s">
        <v>249</v>
      </c>
      <c r="D52" s="33"/>
      <c r="E52" s="33" t="s">
        <v>234</v>
      </c>
      <c r="F52" s="33" t="s">
        <v>250</v>
      </c>
      <c r="G52" s="38">
        <v>30.903</v>
      </c>
      <c r="H52" s="39"/>
      <c r="I52" s="39"/>
      <c r="J52" s="39"/>
      <c r="K52" s="38">
        <v>30.903</v>
      </c>
      <c r="L52" s="33" t="s">
        <v>30</v>
      </c>
      <c r="M52" s="33" t="s">
        <v>251</v>
      </c>
      <c r="N52" s="33" t="s">
        <v>247</v>
      </c>
      <c r="O52" s="50" t="s">
        <v>33</v>
      </c>
      <c r="P52" s="50" t="s">
        <v>34</v>
      </c>
      <c r="Q52" s="33"/>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row>
    <row r="53" spans="1:119" s="6" customFormat="1" ht="180" customHeight="1">
      <c r="A53" s="33">
        <v>45</v>
      </c>
      <c r="B53" s="33" t="s">
        <v>252</v>
      </c>
      <c r="C53" s="33" t="s">
        <v>253</v>
      </c>
      <c r="D53" s="33"/>
      <c r="E53" s="33" t="s">
        <v>254</v>
      </c>
      <c r="F53" s="33" t="s">
        <v>255</v>
      </c>
      <c r="G53" s="38">
        <v>62.612</v>
      </c>
      <c r="H53" s="39"/>
      <c r="I53" s="39"/>
      <c r="J53" s="39"/>
      <c r="K53" s="38">
        <v>62.612</v>
      </c>
      <c r="L53" s="33" t="s">
        <v>30</v>
      </c>
      <c r="M53" s="33" t="s">
        <v>256</v>
      </c>
      <c r="N53" s="33" t="s">
        <v>257</v>
      </c>
      <c r="O53" s="50" t="s">
        <v>33</v>
      </c>
      <c r="P53" s="50" t="s">
        <v>34</v>
      </c>
      <c r="Q53" s="33"/>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row>
    <row r="54" spans="1:119" s="6" customFormat="1" ht="180" customHeight="1">
      <c r="A54" s="33">
        <v>46</v>
      </c>
      <c r="B54" s="33" t="s">
        <v>258</v>
      </c>
      <c r="C54" s="33" t="s">
        <v>259</v>
      </c>
      <c r="D54" s="33"/>
      <c r="E54" s="33" t="s">
        <v>254</v>
      </c>
      <c r="F54" s="33" t="s">
        <v>260</v>
      </c>
      <c r="G54" s="38">
        <v>88.435</v>
      </c>
      <c r="H54" s="39"/>
      <c r="I54" s="39"/>
      <c r="J54" s="38">
        <v>88.435</v>
      </c>
      <c r="K54" s="39"/>
      <c r="L54" s="33" t="s">
        <v>30</v>
      </c>
      <c r="M54" s="33" t="s">
        <v>261</v>
      </c>
      <c r="N54" s="33" t="s">
        <v>262</v>
      </c>
      <c r="O54" s="50" t="s">
        <v>33</v>
      </c>
      <c r="P54" s="50" t="s">
        <v>34</v>
      </c>
      <c r="Q54" s="33"/>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row>
    <row r="55" spans="1:119" s="6" customFormat="1" ht="180" customHeight="1">
      <c r="A55" s="33">
        <v>47</v>
      </c>
      <c r="B55" s="33" t="s">
        <v>263</v>
      </c>
      <c r="C55" s="33" t="s">
        <v>264</v>
      </c>
      <c r="D55" s="33"/>
      <c r="E55" s="33" t="s">
        <v>254</v>
      </c>
      <c r="F55" s="33" t="s">
        <v>265</v>
      </c>
      <c r="G55" s="38">
        <v>68.384</v>
      </c>
      <c r="H55" s="39"/>
      <c r="I55" s="39"/>
      <c r="J55" s="38">
        <v>68.384</v>
      </c>
      <c r="K55" s="39"/>
      <c r="L55" s="33" t="s">
        <v>30</v>
      </c>
      <c r="M55" s="33" t="s">
        <v>266</v>
      </c>
      <c r="N55" s="33" t="s">
        <v>267</v>
      </c>
      <c r="O55" s="50" t="s">
        <v>33</v>
      </c>
      <c r="P55" s="50" t="s">
        <v>34</v>
      </c>
      <c r="Q55" s="33"/>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row>
    <row r="56" spans="1:119" s="6" customFormat="1" ht="180" customHeight="1">
      <c r="A56" s="33">
        <v>48</v>
      </c>
      <c r="B56" s="33" t="s">
        <v>268</v>
      </c>
      <c r="C56" s="33" t="s">
        <v>269</v>
      </c>
      <c r="D56" s="33"/>
      <c r="E56" s="33" t="s">
        <v>28</v>
      </c>
      <c r="F56" s="33" t="s">
        <v>270</v>
      </c>
      <c r="G56" s="38">
        <v>41.637</v>
      </c>
      <c r="H56" s="39"/>
      <c r="I56" s="39"/>
      <c r="J56" s="38">
        <v>41.637</v>
      </c>
      <c r="K56" s="39"/>
      <c r="L56" s="33" t="s">
        <v>30</v>
      </c>
      <c r="M56" s="33" t="s">
        <v>271</v>
      </c>
      <c r="N56" s="33" t="s">
        <v>272</v>
      </c>
      <c r="O56" s="50" t="s">
        <v>33</v>
      </c>
      <c r="P56" s="50" t="s">
        <v>34</v>
      </c>
      <c r="Q56" s="33"/>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row>
    <row r="57" spans="1:119" s="6" customFormat="1" ht="180" customHeight="1">
      <c r="A57" s="33">
        <v>49</v>
      </c>
      <c r="B57" s="33" t="s">
        <v>273</v>
      </c>
      <c r="C57" s="33" t="s">
        <v>274</v>
      </c>
      <c r="D57" s="33"/>
      <c r="E57" s="33" t="s">
        <v>28</v>
      </c>
      <c r="F57" s="33" t="s">
        <v>270</v>
      </c>
      <c r="G57" s="38">
        <v>177.015</v>
      </c>
      <c r="H57" s="39"/>
      <c r="I57" s="39"/>
      <c r="J57" s="38">
        <v>177.015</v>
      </c>
      <c r="K57" s="39"/>
      <c r="L57" s="33" t="s">
        <v>30</v>
      </c>
      <c r="M57" s="33" t="s">
        <v>271</v>
      </c>
      <c r="N57" s="33" t="s">
        <v>272</v>
      </c>
      <c r="O57" s="50" t="s">
        <v>33</v>
      </c>
      <c r="P57" s="50" t="s">
        <v>34</v>
      </c>
      <c r="Q57" s="33"/>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row>
    <row r="58" spans="1:119" s="6" customFormat="1" ht="180" customHeight="1">
      <c r="A58" s="33">
        <v>50</v>
      </c>
      <c r="B58" s="33" t="s">
        <v>275</v>
      </c>
      <c r="C58" s="33" t="s">
        <v>119</v>
      </c>
      <c r="D58" s="33"/>
      <c r="E58" s="33" t="s">
        <v>28</v>
      </c>
      <c r="F58" s="33" t="s">
        <v>224</v>
      </c>
      <c r="G58" s="38">
        <v>33.644</v>
      </c>
      <c r="H58" s="39"/>
      <c r="I58" s="39"/>
      <c r="J58" s="38">
        <v>33.644</v>
      </c>
      <c r="K58" s="39"/>
      <c r="L58" s="33" t="s">
        <v>30</v>
      </c>
      <c r="M58" s="33" t="s">
        <v>276</v>
      </c>
      <c r="N58" s="33" t="s">
        <v>277</v>
      </c>
      <c r="O58" s="50" t="s">
        <v>33</v>
      </c>
      <c r="P58" s="50" t="s">
        <v>34</v>
      </c>
      <c r="Q58" s="33"/>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row>
    <row r="59" spans="1:119" s="6" customFormat="1" ht="180" customHeight="1">
      <c r="A59" s="33">
        <v>51</v>
      </c>
      <c r="B59" s="33" t="s">
        <v>278</v>
      </c>
      <c r="C59" s="33" t="s">
        <v>279</v>
      </c>
      <c r="D59" s="33"/>
      <c r="E59" s="33" t="s">
        <v>62</v>
      </c>
      <c r="F59" s="33" t="s">
        <v>280</v>
      </c>
      <c r="G59" s="38">
        <v>41.643</v>
      </c>
      <c r="H59" s="39"/>
      <c r="I59" s="39"/>
      <c r="J59" s="39"/>
      <c r="K59" s="38">
        <v>41.643</v>
      </c>
      <c r="L59" s="33" t="s">
        <v>30</v>
      </c>
      <c r="M59" s="33" t="s">
        <v>281</v>
      </c>
      <c r="N59" s="33" t="s">
        <v>282</v>
      </c>
      <c r="O59" s="50" t="s">
        <v>33</v>
      </c>
      <c r="P59" s="50" t="s">
        <v>34</v>
      </c>
      <c r="Q59" s="33"/>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row>
    <row r="60" spans="1:119" s="6" customFormat="1" ht="180" customHeight="1">
      <c r="A60" s="33">
        <v>52</v>
      </c>
      <c r="B60" s="33" t="s">
        <v>283</v>
      </c>
      <c r="C60" s="33" t="s">
        <v>188</v>
      </c>
      <c r="D60" s="33"/>
      <c r="E60" s="33" t="s">
        <v>62</v>
      </c>
      <c r="F60" s="33" t="s">
        <v>284</v>
      </c>
      <c r="G60" s="38">
        <v>45.553</v>
      </c>
      <c r="H60" s="39"/>
      <c r="I60" s="39"/>
      <c r="J60" s="39"/>
      <c r="K60" s="38">
        <v>45.553</v>
      </c>
      <c r="L60" s="33" t="s">
        <v>30</v>
      </c>
      <c r="M60" s="33" t="s">
        <v>285</v>
      </c>
      <c r="N60" s="33" t="s">
        <v>286</v>
      </c>
      <c r="O60" s="50" t="s">
        <v>33</v>
      </c>
      <c r="P60" s="50" t="s">
        <v>34</v>
      </c>
      <c r="Q60" s="33"/>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row>
    <row r="61" spans="1:119" s="6" customFormat="1" ht="180" customHeight="1">
      <c r="A61" s="33">
        <v>53</v>
      </c>
      <c r="B61" s="33" t="s">
        <v>287</v>
      </c>
      <c r="C61" s="33" t="s">
        <v>288</v>
      </c>
      <c r="D61" s="33"/>
      <c r="E61" s="33" t="s">
        <v>62</v>
      </c>
      <c r="F61" s="33" t="s">
        <v>289</v>
      </c>
      <c r="G61" s="38">
        <v>57.394</v>
      </c>
      <c r="H61" s="39"/>
      <c r="I61" s="39"/>
      <c r="J61" s="39"/>
      <c r="K61" s="38">
        <v>57.394</v>
      </c>
      <c r="L61" s="33" t="s">
        <v>30</v>
      </c>
      <c r="M61" s="33" t="s">
        <v>290</v>
      </c>
      <c r="N61" s="33" t="s">
        <v>291</v>
      </c>
      <c r="O61" s="50" t="s">
        <v>33</v>
      </c>
      <c r="P61" s="50" t="s">
        <v>34</v>
      </c>
      <c r="Q61" s="33"/>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row>
    <row r="62" spans="1:119" s="6" customFormat="1" ht="180" customHeight="1">
      <c r="A62" s="33">
        <v>54</v>
      </c>
      <c r="B62" s="33" t="s">
        <v>292</v>
      </c>
      <c r="C62" s="33" t="s">
        <v>119</v>
      </c>
      <c r="D62" s="33"/>
      <c r="E62" s="33" t="s">
        <v>293</v>
      </c>
      <c r="F62" s="33" t="s">
        <v>294</v>
      </c>
      <c r="G62" s="38">
        <v>30.096</v>
      </c>
      <c r="H62" s="39"/>
      <c r="I62" s="39"/>
      <c r="J62" s="39"/>
      <c r="K62" s="38">
        <v>30.096</v>
      </c>
      <c r="L62" s="33" t="s">
        <v>30</v>
      </c>
      <c r="M62" s="33" t="s">
        <v>295</v>
      </c>
      <c r="N62" s="33" t="s">
        <v>32</v>
      </c>
      <c r="O62" s="50" t="s">
        <v>33</v>
      </c>
      <c r="P62" s="50" t="s">
        <v>34</v>
      </c>
      <c r="Q62" s="33"/>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row>
    <row r="63" spans="1:119" s="6" customFormat="1" ht="180" customHeight="1">
      <c r="A63" s="33">
        <v>55</v>
      </c>
      <c r="B63" s="33" t="s">
        <v>296</v>
      </c>
      <c r="C63" s="33" t="s">
        <v>297</v>
      </c>
      <c r="D63" s="33"/>
      <c r="E63" s="33" t="s">
        <v>293</v>
      </c>
      <c r="F63" s="33" t="s">
        <v>298</v>
      </c>
      <c r="G63" s="38">
        <v>93.619</v>
      </c>
      <c r="H63" s="39"/>
      <c r="I63" s="39"/>
      <c r="J63" s="39"/>
      <c r="K63" s="38">
        <v>93.619</v>
      </c>
      <c r="L63" s="33" t="s">
        <v>30</v>
      </c>
      <c r="M63" s="33" t="s">
        <v>299</v>
      </c>
      <c r="N63" s="33" t="s">
        <v>300</v>
      </c>
      <c r="O63" s="50" t="s">
        <v>33</v>
      </c>
      <c r="P63" s="50" t="s">
        <v>34</v>
      </c>
      <c r="Q63" s="33"/>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row>
    <row r="64" spans="1:119" s="6" customFormat="1" ht="180" customHeight="1">
      <c r="A64" s="33">
        <v>56</v>
      </c>
      <c r="B64" s="33" t="s">
        <v>301</v>
      </c>
      <c r="C64" s="33" t="s">
        <v>279</v>
      </c>
      <c r="D64" s="33"/>
      <c r="E64" s="33" t="s">
        <v>293</v>
      </c>
      <c r="F64" s="33" t="s">
        <v>302</v>
      </c>
      <c r="G64" s="38">
        <v>52.02</v>
      </c>
      <c r="H64" s="39"/>
      <c r="I64" s="39"/>
      <c r="J64" s="39"/>
      <c r="K64" s="38">
        <v>52.02</v>
      </c>
      <c r="L64" s="33" t="s">
        <v>30</v>
      </c>
      <c r="M64" s="33" t="s">
        <v>303</v>
      </c>
      <c r="N64" s="33" t="s">
        <v>231</v>
      </c>
      <c r="O64" s="50" t="s">
        <v>33</v>
      </c>
      <c r="P64" s="50" t="s">
        <v>34</v>
      </c>
      <c r="Q64" s="33"/>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row>
    <row r="65" spans="1:119" s="6" customFormat="1" ht="180" customHeight="1">
      <c r="A65" s="33">
        <v>57</v>
      </c>
      <c r="B65" s="33" t="s">
        <v>304</v>
      </c>
      <c r="C65" s="33" t="s">
        <v>305</v>
      </c>
      <c r="D65" s="33"/>
      <c r="E65" s="33" t="s">
        <v>293</v>
      </c>
      <c r="F65" s="33" t="s">
        <v>306</v>
      </c>
      <c r="G65" s="38">
        <v>28.739</v>
      </c>
      <c r="H65" s="39"/>
      <c r="I65" s="39"/>
      <c r="J65" s="39"/>
      <c r="K65" s="38">
        <v>28.739</v>
      </c>
      <c r="L65" s="33" t="s">
        <v>30</v>
      </c>
      <c r="M65" s="33" t="s">
        <v>307</v>
      </c>
      <c r="N65" s="33" t="s">
        <v>308</v>
      </c>
      <c r="O65" s="50" t="s">
        <v>33</v>
      </c>
      <c r="P65" s="50" t="s">
        <v>34</v>
      </c>
      <c r="Q65" s="33"/>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row>
    <row r="66" spans="1:119" s="6" customFormat="1" ht="180" customHeight="1">
      <c r="A66" s="33">
        <v>58</v>
      </c>
      <c r="B66" s="33" t="s">
        <v>309</v>
      </c>
      <c r="C66" s="33" t="s">
        <v>310</v>
      </c>
      <c r="D66" s="33"/>
      <c r="E66" s="33" t="s">
        <v>311</v>
      </c>
      <c r="F66" s="33" t="s">
        <v>312</v>
      </c>
      <c r="G66" s="38">
        <v>94.889</v>
      </c>
      <c r="H66" s="39"/>
      <c r="I66" s="39"/>
      <c r="J66" s="39"/>
      <c r="K66" s="38">
        <v>94.889</v>
      </c>
      <c r="L66" s="33" t="s">
        <v>30</v>
      </c>
      <c r="M66" s="33" t="s">
        <v>313</v>
      </c>
      <c r="N66" s="33" t="s">
        <v>314</v>
      </c>
      <c r="O66" s="50" t="s">
        <v>33</v>
      </c>
      <c r="P66" s="50" t="s">
        <v>34</v>
      </c>
      <c r="Q66" s="33"/>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row>
    <row r="67" spans="1:119" s="6" customFormat="1" ht="180" customHeight="1">
      <c r="A67" s="33">
        <v>59</v>
      </c>
      <c r="B67" s="33" t="s">
        <v>315</v>
      </c>
      <c r="C67" s="33" t="s">
        <v>316</v>
      </c>
      <c r="D67" s="33"/>
      <c r="E67" s="33" t="s">
        <v>311</v>
      </c>
      <c r="F67" s="33" t="s">
        <v>317</v>
      </c>
      <c r="G67" s="38">
        <v>60.929</v>
      </c>
      <c r="H67" s="39"/>
      <c r="I67" s="39"/>
      <c r="J67" s="38">
        <v>60.929</v>
      </c>
      <c r="K67" s="39"/>
      <c r="L67" s="33" t="s">
        <v>30</v>
      </c>
      <c r="M67" s="33" t="s">
        <v>318</v>
      </c>
      <c r="N67" s="33" t="s">
        <v>39</v>
      </c>
      <c r="O67" s="50" t="s">
        <v>33</v>
      </c>
      <c r="P67" s="50" t="s">
        <v>34</v>
      </c>
      <c r="Q67" s="33"/>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row>
    <row r="68" spans="1:119" s="6" customFormat="1" ht="180" customHeight="1">
      <c r="A68" s="33">
        <v>60</v>
      </c>
      <c r="B68" s="33" t="s">
        <v>319</v>
      </c>
      <c r="C68" s="33" t="s">
        <v>320</v>
      </c>
      <c r="D68" s="33"/>
      <c r="E68" s="33" t="s">
        <v>311</v>
      </c>
      <c r="F68" s="33" t="s">
        <v>321</v>
      </c>
      <c r="G68" s="38">
        <v>20.565</v>
      </c>
      <c r="H68" s="39"/>
      <c r="I68" s="39"/>
      <c r="J68" s="39"/>
      <c r="K68" s="38">
        <v>20.565</v>
      </c>
      <c r="L68" s="33" t="s">
        <v>30</v>
      </c>
      <c r="M68" s="33" t="s">
        <v>322</v>
      </c>
      <c r="N68" s="33" t="s">
        <v>323</v>
      </c>
      <c r="O68" s="50" t="s">
        <v>33</v>
      </c>
      <c r="P68" s="50" t="s">
        <v>34</v>
      </c>
      <c r="Q68" s="33"/>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row>
    <row r="69" spans="1:119" s="6" customFormat="1" ht="180" customHeight="1">
      <c r="A69" s="33">
        <v>61</v>
      </c>
      <c r="B69" s="33" t="s">
        <v>324</v>
      </c>
      <c r="C69" s="33" t="s">
        <v>325</v>
      </c>
      <c r="D69" s="33"/>
      <c r="E69" s="33" t="s">
        <v>311</v>
      </c>
      <c r="F69" s="33" t="s">
        <v>326</v>
      </c>
      <c r="G69" s="38">
        <v>31.023</v>
      </c>
      <c r="H69" s="39"/>
      <c r="I69" s="39"/>
      <c r="J69" s="39"/>
      <c r="K69" s="38">
        <v>31.023</v>
      </c>
      <c r="L69" s="33" t="s">
        <v>30</v>
      </c>
      <c r="M69" s="33" t="s">
        <v>327</v>
      </c>
      <c r="N69" s="33" t="s">
        <v>54</v>
      </c>
      <c r="O69" s="50" t="s">
        <v>33</v>
      </c>
      <c r="P69" s="50" t="s">
        <v>34</v>
      </c>
      <c r="Q69" s="33"/>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row>
    <row r="70" spans="1:119" s="6" customFormat="1" ht="180" customHeight="1">
      <c r="A70" s="33">
        <v>62</v>
      </c>
      <c r="B70" s="33" t="s">
        <v>328</v>
      </c>
      <c r="C70" s="33" t="s">
        <v>316</v>
      </c>
      <c r="D70" s="33"/>
      <c r="E70" s="33" t="s">
        <v>329</v>
      </c>
      <c r="F70" s="33" t="s">
        <v>330</v>
      </c>
      <c r="G70" s="38">
        <v>60.902</v>
      </c>
      <c r="H70" s="39"/>
      <c r="I70" s="39"/>
      <c r="J70" s="39"/>
      <c r="K70" s="38">
        <v>60.902</v>
      </c>
      <c r="L70" s="33" t="s">
        <v>30</v>
      </c>
      <c r="M70" s="33" t="s">
        <v>331</v>
      </c>
      <c r="N70" s="33" t="s">
        <v>39</v>
      </c>
      <c r="O70" s="50" t="s">
        <v>33</v>
      </c>
      <c r="P70" s="50" t="s">
        <v>34</v>
      </c>
      <c r="Q70" s="33"/>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row>
    <row r="71" spans="1:119" s="6" customFormat="1" ht="180" customHeight="1">
      <c r="A71" s="33">
        <v>63</v>
      </c>
      <c r="B71" s="33" t="s">
        <v>332</v>
      </c>
      <c r="C71" s="33" t="s">
        <v>333</v>
      </c>
      <c r="D71" s="33"/>
      <c r="E71" s="33" t="s">
        <v>329</v>
      </c>
      <c r="F71" s="33" t="s">
        <v>334</v>
      </c>
      <c r="G71" s="38">
        <v>125.27</v>
      </c>
      <c r="H71" s="39"/>
      <c r="I71" s="39"/>
      <c r="J71" s="39"/>
      <c r="K71" s="38">
        <v>125.27</v>
      </c>
      <c r="L71" s="33" t="s">
        <v>30</v>
      </c>
      <c r="M71" s="33" t="s">
        <v>335</v>
      </c>
      <c r="N71" s="33" t="s">
        <v>336</v>
      </c>
      <c r="O71" s="50" t="s">
        <v>33</v>
      </c>
      <c r="P71" s="50" t="s">
        <v>34</v>
      </c>
      <c r="Q71" s="33"/>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row>
    <row r="72" spans="1:119" s="6" customFormat="1" ht="180" customHeight="1">
      <c r="A72" s="33">
        <v>64</v>
      </c>
      <c r="B72" s="33" t="s">
        <v>337</v>
      </c>
      <c r="C72" s="33" t="s">
        <v>204</v>
      </c>
      <c r="D72" s="33"/>
      <c r="E72" s="33" t="s">
        <v>329</v>
      </c>
      <c r="F72" s="33" t="s">
        <v>175</v>
      </c>
      <c r="G72" s="38">
        <v>42.81</v>
      </c>
      <c r="H72" s="39"/>
      <c r="I72" s="39"/>
      <c r="J72" s="39"/>
      <c r="K72" s="38">
        <v>42.81</v>
      </c>
      <c r="L72" s="33" t="s">
        <v>30</v>
      </c>
      <c r="M72" s="33" t="s">
        <v>338</v>
      </c>
      <c r="N72" s="33" t="s">
        <v>202</v>
      </c>
      <c r="O72" s="50" t="s">
        <v>33</v>
      </c>
      <c r="P72" s="50" t="s">
        <v>34</v>
      </c>
      <c r="Q72" s="33"/>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row>
    <row r="73" spans="1:119" s="6" customFormat="1" ht="180" customHeight="1">
      <c r="A73" s="33">
        <v>65</v>
      </c>
      <c r="B73" s="33" t="s">
        <v>339</v>
      </c>
      <c r="C73" s="33" t="s">
        <v>340</v>
      </c>
      <c r="D73" s="33"/>
      <c r="E73" s="33" t="s">
        <v>94</v>
      </c>
      <c r="F73" s="33" t="s">
        <v>341</v>
      </c>
      <c r="G73" s="38">
        <v>121.524</v>
      </c>
      <c r="H73" s="39"/>
      <c r="I73" s="39"/>
      <c r="J73" s="38">
        <v>121.524</v>
      </c>
      <c r="K73" s="39"/>
      <c r="L73" s="33" t="s">
        <v>30</v>
      </c>
      <c r="M73" s="33" t="s">
        <v>342</v>
      </c>
      <c r="N73" s="33" t="s">
        <v>343</v>
      </c>
      <c r="O73" s="50" t="s">
        <v>33</v>
      </c>
      <c r="P73" s="50" t="s">
        <v>34</v>
      </c>
      <c r="Q73" s="33"/>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row>
    <row r="74" spans="1:119" s="6" customFormat="1" ht="180" customHeight="1">
      <c r="A74" s="33">
        <v>66</v>
      </c>
      <c r="B74" s="33" t="s">
        <v>344</v>
      </c>
      <c r="C74" s="33" t="s">
        <v>345</v>
      </c>
      <c r="D74" s="33"/>
      <c r="E74" s="33" t="s">
        <v>94</v>
      </c>
      <c r="F74" s="33" t="s">
        <v>346</v>
      </c>
      <c r="G74" s="38">
        <v>105.032</v>
      </c>
      <c r="H74" s="39"/>
      <c r="I74" s="39"/>
      <c r="J74" s="39"/>
      <c r="K74" s="38">
        <v>105.032</v>
      </c>
      <c r="L74" s="33" t="s">
        <v>30</v>
      </c>
      <c r="M74" s="33" t="s">
        <v>347</v>
      </c>
      <c r="N74" s="33" t="s">
        <v>217</v>
      </c>
      <c r="O74" s="50" t="s">
        <v>33</v>
      </c>
      <c r="P74" s="50" t="s">
        <v>34</v>
      </c>
      <c r="Q74" s="33"/>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row>
    <row r="75" spans="1:119" s="6" customFormat="1" ht="180" customHeight="1">
      <c r="A75" s="33">
        <v>67</v>
      </c>
      <c r="B75" s="33" t="s">
        <v>348</v>
      </c>
      <c r="C75" s="33" t="s">
        <v>349</v>
      </c>
      <c r="D75" s="33"/>
      <c r="E75" s="33" t="s">
        <v>94</v>
      </c>
      <c r="F75" s="33" t="s">
        <v>350</v>
      </c>
      <c r="G75" s="38">
        <v>18.784</v>
      </c>
      <c r="H75" s="39"/>
      <c r="I75" s="39"/>
      <c r="J75" s="38">
        <v>18.784</v>
      </c>
      <c r="K75" s="39"/>
      <c r="L75" s="33" t="s">
        <v>30</v>
      </c>
      <c r="M75" s="33" t="s">
        <v>351</v>
      </c>
      <c r="N75" s="33" t="s">
        <v>352</v>
      </c>
      <c r="O75" s="50" t="s">
        <v>33</v>
      </c>
      <c r="P75" s="50" t="s">
        <v>34</v>
      </c>
      <c r="Q75" s="33"/>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row>
    <row r="76" spans="1:119" s="6" customFormat="1" ht="180" customHeight="1">
      <c r="A76" s="33">
        <v>68</v>
      </c>
      <c r="B76" s="33" t="s">
        <v>353</v>
      </c>
      <c r="C76" s="33" t="s">
        <v>354</v>
      </c>
      <c r="D76" s="33"/>
      <c r="E76" s="33" t="s">
        <v>94</v>
      </c>
      <c r="F76" s="33" t="s">
        <v>355</v>
      </c>
      <c r="G76" s="38">
        <v>50.642</v>
      </c>
      <c r="H76" s="39"/>
      <c r="I76" s="39"/>
      <c r="J76" s="39"/>
      <c r="K76" s="38">
        <v>50.642</v>
      </c>
      <c r="L76" s="33" t="s">
        <v>30</v>
      </c>
      <c r="M76" s="33" t="s">
        <v>356</v>
      </c>
      <c r="N76" s="33" t="s">
        <v>191</v>
      </c>
      <c r="O76" s="50" t="s">
        <v>33</v>
      </c>
      <c r="P76" s="50" t="s">
        <v>34</v>
      </c>
      <c r="Q76" s="33"/>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row>
    <row r="77" spans="1:119" s="6" customFormat="1" ht="180" customHeight="1">
      <c r="A77" s="33">
        <v>69</v>
      </c>
      <c r="B77" s="33" t="s">
        <v>357</v>
      </c>
      <c r="C77" s="33" t="s">
        <v>36</v>
      </c>
      <c r="D77" s="33"/>
      <c r="E77" s="33" t="s">
        <v>94</v>
      </c>
      <c r="F77" s="33" t="s">
        <v>358</v>
      </c>
      <c r="G77" s="38">
        <v>30.361</v>
      </c>
      <c r="H77" s="39"/>
      <c r="I77" s="39"/>
      <c r="J77" s="38">
        <v>30.361</v>
      </c>
      <c r="K77" s="39"/>
      <c r="L77" s="33" t="s">
        <v>30</v>
      </c>
      <c r="M77" s="33" t="s">
        <v>105</v>
      </c>
      <c r="N77" s="33" t="s">
        <v>106</v>
      </c>
      <c r="O77" s="50" t="s">
        <v>33</v>
      </c>
      <c r="P77" s="50" t="s">
        <v>34</v>
      </c>
      <c r="Q77" s="33"/>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row>
    <row r="78" spans="1:119" s="6" customFormat="1" ht="180" customHeight="1">
      <c r="A78" s="33">
        <v>70</v>
      </c>
      <c r="B78" s="33" t="s">
        <v>359</v>
      </c>
      <c r="C78" s="33" t="s">
        <v>360</v>
      </c>
      <c r="D78" s="33"/>
      <c r="E78" s="33" t="s">
        <v>94</v>
      </c>
      <c r="F78" s="33" t="s">
        <v>361</v>
      </c>
      <c r="G78" s="38">
        <v>64.278</v>
      </c>
      <c r="H78" s="39"/>
      <c r="I78" s="39"/>
      <c r="J78" s="39"/>
      <c r="K78" s="38">
        <v>64.278</v>
      </c>
      <c r="L78" s="33" t="s">
        <v>30</v>
      </c>
      <c r="M78" s="33" t="s">
        <v>362</v>
      </c>
      <c r="N78" s="33" t="s">
        <v>363</v>
      </c>
      <c r="O78" s="50" t="s">
        <v>33</v>
      </c>
      <c r="P78" s="50" t="s">
        <v>34</v>
      </c>
      <c r="Q78" s="33"/>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row>
    <row r="79" spans="1:119" s="6" customFormat="1" ht="180" customHeight="1">
      <c r="A79" s="33">
        <v>71</v>
      </c>
      <c r="B79" s="33" t="s">
        <v>364</v>
      </c>
      <c r="C79" s="33" t="s">
        <v>365</v>
      </c>
      <c r="D79" s="33"/>
      <c r="E79" s="33" t="s">
        <v>109</v>
      </c>
      <c r="F79" s="33" t="s">
        <v>366</v>
      </c>
      <c r="G79" s="38">
        <v>122.21</v>
      </c>
      <c r="H79" s="39"/>
      <c r="I79" s="39"/>
      <c r="J79" s="39"/>
      <c r="K79" s="38">
        <v>122.21</v>
      </c>
      <c r="L79" s="33" t="s">
        <v>30</v>
      </c>
      <c r="M79" s="33" t="s">
        <v>367</v>
      </c>
      <c r="N79" s="33" t="s">
        <v>123</v>
      </c>
      <c r="O79" s="50" t="s">
        <v>33</v>
      </c>
      <c r="P79" s="50" t="s">
        <v>34</v>
      </c>
      <c r="Q79" s="33"/>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row>
    <row r="80" spans="1:119" s="6" customFormat="1" ht="180" customHeight="1">
      <c r="A80" s="33">
        <v>72</v>
      </c>
      <c r="B80" s="33" t="s">
        <v>368</v>
      </c>
      <c r="C80" s="33" t="s">
        <v>369</v>
      </c>
      <c r="D80" s="33"/>
      <c r="E80" s="33" t="s">
        <v>120</v>
      </c>
      <c r="F80" s="33" t="s">
        <v>370</v>
      </c>
      <c r="G80" s="38">
        <v>94.084</v>
      </c>
      <c r="H80" s="39"/>
      <c r="I80" s="39"/>
      <c r="J80" s="39"/>
      <c r="K80" s="38">
        <v>94.084</v>
      </c>
      <c r="L80" s="33" t="s">
        <v>30</v>
      </c>
      <c r="M80" s="33" t="s">
        <v>371</v>
      </c>
      <c r="N80" s="33" t="s">
        <v>106</v>
      </c>
      <c r="O80" s="50" t="s">
        <v>33</v>
      </c>
      <c r="P80" s="50" t="s">
        <v>34</v>
      </c>
      <c r="Q80" s="33"/>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row>
    <row r="81" spans="1:119" s="6" customFormat="1" ht="180" customHeight="1">
      <c r="A81" s="33">
        <v>73</v>
      </c>
      <c r="B81" s="33" t="s">
        <v>372</v>
      </c>
      <c r="C81" s="33" t="s">
        <v>373</v>
      </c>
      <c r="D81" s="33"/>
      <c r="E81" s="33" t="s">
        <v>126</v>
      </c>
      <c r="F81" s="33" t="s">
        <v>374</v>
      </c>
      <c r="G81" s="38">
        <v>71.807</v>
      </c>
      <c r="H81" s="39"/>
      <c r="I81" s="39"/>
      <c r="J81" s="38">
        <v>71.807</v>
      </c>
      <c r="K81" s="39"/>
      <c r="L81" s="33" t="s">
        <v>30</v>
      </c>
      <c r="M81" s="33" t="s">
        <v>375</v>
      </c>
      <c r="N81" s="33" t="s">
        <v>172</v>
      </c>
      <c r="O81" s="50" t="s">
        <v>33</v>
      </c>
      <c r="P81" s="50" t="s">
        <v>34</v>
      </c>
      <c r="Q81" s="33"/>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row>
    <row r="82" spans="1:119" s="6" customFormat="1" ht="180" customHeight="1">
      <c r="A82" s="33">
        <v>74</v>
      </c>
      <c r="B82" s="33" t="s">
        <v>376</v>
      </c>
      <c r="C82" s="33" t="s">
        <v>161</v>
      </c>
      <c r="D82" s="33"/>
      <c r="E82" s="33" t="s">
        <v>126</v>
      </c>
      <c r="F82" s="33" t="s">
        <v>377</v>
      </c>
      <c r="G82" s="38">
        <v>76.271</v>
      </c>
      <c r="H82" s="39"/>
      <c r="I82" s="39"/>
      <c r="J82" s="38">
        <v>76.271</v>
      </c>
      <c r="K82" s="39"/>
      <c r="L82" s="33" t="s">
        <v>30</v>
      </c>
      <c r="M82" s="33" t="s">
        <v>378</v>
      </c>
      <c r="N82" s="33" t="s">
        <v>217</v>
      </c>
      <c r="O82" s="50" t="s">
        <v>33</v>
      </c>
      <c r="P82" s="50" t="s">
        <v>34</v>
      </c>
      <c r="Q82" s="33"/>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row>
    <row r="83" spans="1:119" s="6" customFormat="1" ht="180" customHeight="1">
      <c r="A83" s="33">
        <v>75</v>
      </c>
      <c r="B83" s="33" t="s">
        <v>379</v>
      </c>
      <c r="C83" s="33" t="s">
        <v>380</v>
      </c>
      <c r="D83" s="33"/>
      <c r="E83" s="33" t="s">
        <v>126</v>
      </c>
      <c r="F83" s="33" t="s">
        <v>381</v>
      </c>
      <c r="G83" s="38">
        <v>80.04</v>
      </c>
      <c r="H83" s="39"/>
      <c r="I83" s="39"/>
      <c r="J83" s="39"/>
      <c r="K83" s="38">
        <v>80.04</v>
      </c>
      <c r="L83" s="33" t="s">
        <v>30</v>
      </c>
      <c r="M83" s="33" t="s">
        <v>382</v>
      </c>
      <c r="N83" s="33" t="s">
        <v>383</v>
      </c>
      <c r="O83" s="50" t="s">
        <v>33</v>
      </c>
      <c r="P83" s="50" t="s">
        <v>34</v>
      </c>
      <c r="Q83" s="33"/>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row>
    <row r="84" spans="1:119" s="6" customFormat="1" ht="180" customHeight="1">
      <c r="A84" s="33">
        <v>76</v>
      </c>
      <c r="B84" s="33" t="s">
        <v>384</v>
      </c>
      <c r="C84" s="33" t="s">
        <v>385</v>
      </c>
      <c r="D84" s="33"/>
      <c r="E84" s="33" t="s">
        <v>126</v>
      </c>
      <c r="F84" s="33" t="s">
        <v>386</v>
      </c>
      <c r="G84" s="38">
        <v>120.69</v>
      </c>
      <c r="H84" s="39"/>
      <c r="I84" s="39"/>
      <c r="J84" s="39"/>
      <c r="K84" s="38">
        <v>120.69</v>
      </c>
      <c r="L84" s="33" t="s">
        <v>30</v>
      </c>
      <c r="M84" s="33" t="s">
        <v>387</v>
      </c>
      <c r="N84" s="33" t="s">
        <v>388</v>
      </c>
      <c r="O84" s="50" t="s">
        <v>33</v>
      </c>
      <c r="P84" s="50" t="s">
        <v>34</v>
      </c>
      <c r="Q84" s="33"/>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row>
    <row r="85" spans="1:119" s="6" customFormat="1" ht="180" customHeight="1">
      <c r="A85" s="33">
        <v>77</v>
      </c>
      <c r="B85" s="33" t="s">
        <v>389</v>
      </c>
      <c r="C85" s="33" t="s">
        <v>279</v>
      </c>
      <c r="D85" s="33"/>
      <c r="E85" s="33" t="s">
        <v>126</v>
      </c>
      <c r="F85" s="33" t="s">
        <v>390</v>
      </c>
      <c r="G85" s="38">
        <v>69.68</v>
      </c>
      <c r="H85" s="39"/>
      <c r="I85" s="39"/>
      <c r="J85" s="39"/>
      <c r="K85" s="38">
        <v>69.68</v>
      </c>
      <c r="L85" s="33" t="s">
        <v>30</v>
      </c>
      <c r="M85" s="33" t="s">
        <v>331</v>
      </c>
      <c r="N85" s="33" t="s">
        <v>391</v>
      </c>
      <c r="O85" s="50" t="s">
        <v>33</v>
      </c>
      <c r="P85" s="50" t="s">
        <v>34</v>
      </c>
      <c r="Q85" s="33"/>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row>
    <row r="86" spans="1:119" s="6" customFormat="1" ht="180" customHeight="1">
      <c r="A86" s="33">
        <v>78</v>
      </c>
      <c r="B86" s="33" t="s">
        <v>392</v>
      </c>
      <c r="C86" s="33" t="s">
        <v>393</v>
      </c>
      <c r="D86" s="33"/>
      <c r="E86" s="33" t="s">
        <v>126</v>
      </c>
      <c r="F86" s="33" t="s">
        <v>394</v>
      </c>
      <c r="G86" s="38">
        <v>217.99</v>
      </c>
      <c r="H86" s="39"/>
      <c r="I86" s="39"/>
      <c r="J86" s="39"/>
      <c r="K86" s="38">
        <v>217.99</v>
      </c>
      <c r="L86" s="33" t="s">
        <v>30</v>
      </c>
      <c r="M86" s="33" t="s">
        <v>395</v>
      </c>
      <c r="N86" s="33" t="s">
        <v>177</v>
      </c>
      <c r="O86" s="50" t="s">
        <v>33</v>
      </c>
      <c r="P86" s="50" t="s">
        <v>34</v>
      </c>
      <c r="Q86" s="33"/>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row>
    <row r="87" spans="1:119" s="6" customFormat="1" ht="180" customHeight="1">
      <c r="A87" s="33">
        <v>79</v>
      </c>
      <c r="B87" s="33" t="s">
        <v>396</v>
      </c>
      <c r="C87" s="33" t="s">
        <v>397</v>
      </c>
      <c r="D87" s="33"/>
      <c r="E87" s="33" t="s">
        <v>126</v>
      </c>
      <c r="F87" s="33" t="s">
        <v>398</v>
      </c>
      <c r="G87" s="38">
        <v>70.23</v>
      </c>
      <c r="H87" s="39"/>
      <c r="I87" s="39"/>
      <c r="J87" s="39"/>
      <c r="K87" s="38">
        <v>70.23</v>
      </c>
      <c r="L87" s="33" t="s">
        <v>30</v>
      </c>
      <c r="M87" s="33" t="s">
        <v>399</v>
      </c>
      <c r="N87" s="33" t="s">
        <v>400</v>
      </c>
      <c r="O87" s="50" t="s">
        <v>33</v>
      </c>
      <c r="P87" s="50" t="s">
        <v>34</v>
      </c>
      <c r="Q87" s="33"/>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row>
    <row r="88" spans="1:119" s="6" customFormat="1" ht="180" customHeight="1">
      <c r="A88" s="33">
        <v>80</v>
      </c>
      <c r="B88" s="33" t="s">
        <v>401</v>
      </c>
      <c r="C88" s="33" t="s">
        <v>402</v>
      </c>
      <c r="D88" s="33"/>
      <c r="E88" s="33" t="s">
        <v>126</v>
      </c>
      <c r="F88" s="33" t="s">
        <v>403</v>
      </c>
      <c r="G88" s="38">
        <v>155.31</v>
      </c>
      <c r="H88" s="39"/>
      <c r="I88" s="38">
        <v>155.31</v>
      </c>
      <c r="J88" s="39"/>
      <c r="K88" s="39"/>
      <c r="L88" s="33" t="s">
        <v>30</v>
      </c>
      <c r="M88" s="33" t="s">
        <v>404</v>
      </c>
      <c r="N88" s="33" t="s">
        <v>405</v>
      </c>
      <c r="O88" s="50" t="s">
        <v>33</v>
      </c>
      <c r="P88" s="50" t="s">
        <v>34</v>
      </c>
      <c r="Q88" s="33"/>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row>
    <row r="89" spans="1:119" s="6" customFormat="1" ht="180" customHeight="1">
      <c r="A89" s="33">
        <v>81</v>
      </c>
      <c r="B89" s="33" t="s">
        <v>406</v>
      </c>
      <c r="C89" s="33" t="s">
        <v>407</v>
      </c>
      <c r="D89" s="33"/>
      <c r="E89" s="33" t="s">
        <v>126</v>
      </c>
      <c r="F89" s="33" t="s">
        <v>408</v>
      </c>
      <c r="G89" s="38">
        <v>201.65</v>
      </c>
      <c r="H89" s="39"/>
      <c r="I89" s="38">
        <v>201.65</v>
      </c>
      <c r="J89" s="39"/>
      <c r="K89" s="39"/>
      <c r="L89" s="33" t="s">
        <v>30</v>
      </c>
      <c r="M89" s="33" t="s">
        <v>409</v>
      </c>
      <c r="N89" s="33" t="s">
        <v>410</v>
      </c>
      <c r="O89" s="50" t="s">
        <v>33</v>
      </c>
      <c r="P89" s="50" t="s">
        <v>34</v>
      </c>
      <c r="Q89" s="33"/>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row>
    <row r="90" spans="1:119" s="6" customFormat="1" ht="180" customHeight="1">
      <c r="A90" s="33">
        <v>82</v>
      </c>
      <c r="B90" s="33" t="s">
        <v>411</v>
      </c>
      <c r="C90" s="33" t="s">
        <v>412</v>
      </c>
      <c r="D90" s="33"/>
      <c r="E90" s="33" t="s">
        <v>126</v>
      </c>
      <c r="F90" s="33" t="s">
        <v>413</v>
      </c>
      <c r="G90" s="38">
        <v>121.65</v>
      </c>
      <c r="H90" s="39"/>
      <c r="I90" s="38">
        <v>121.65</v>
      </c>
      <c r="J90" s="39"/>
      <c r="K90" s="39"/>
      <c r="L90" s="33" t="s">
        <v>30</v>
      </c>
      <c r="M90" s="33" t="s">
        <v>414</v>
      </c>
      <c r="N90" s="33" t="s">
        <v>415</v>
      </c>
      <c r="O90" s="50" t="s">
        <v>33</v>
      </c>
      <c r="P90" s="50" t="s">
        <v>34</v>
      </c>
      <c r="Q90" s="33"/>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row>
    <row r="91" spans="1:119" s="6" customFormat="1" ht="180" customHeight="1">
      <c r="A91" s="33">
        <v>83</v>
      </c>
      <c r="B91" s="33" t="s">
        <v>416</v>
      </c>
      <c r="C91" s="33" t="s">
        <v>417</v>
      </c>
      <c r="D91" s="33"/>
      <c r="E91" s="33" t="s">
        <v>126</v>
      </c>
      <c r="F91" s="33" t="s">
        <v>418</v>
      </c>
      <c r="G91" s="38">
        <v>80.85</v>
      </c>
      <c r="H91" s="39"/>
      <c r="I91" s="38">
        <v>80.85</v>
      </c>
      <c r="J91" s="39"/>
      <c r="K91" s="39"/>
      <c r="L91" s="33" t="s">
        <v>30</v>
      </c>
      <c r="M91" s="33" t="s">
        <v>419</v>
      </c>
      <c r="N91" s="33" t="s">
        <v>420</v>
      </c>
      <c r="O91" s="50" t="s">
        <v>33</v>
      </c>
      <c r="P91" s="50" t="s">
        <v>34</v>
      </c>
      <c r="Q91" s="33"/>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row>
    <row r="92" spans="1:119" s="6" customFormat="1" ht="180" customHeight="1">
      <c r="A92" s="33">
        <v>84</v>
      </c>
      <c r="B92" s="33" t="s">
        <v>421</v>
      </c>
      <c r="C92" s="33" t="s">
        <v>422</v>
      </c>
      <c r="D92" s="33"/>
      <c r="E92" s="33" t="s">
        <v>126</v>
      </c>
      <c r="F92" s="33" t="s">
        <v>423</v>
      </c>
      <c r="G92" s="38">
        <v>100.45</v>
      </c>
      <c r="H92" s="39"/>
      <c r="I92" s="38">
        <v>100.45</v>
      </c>
      <c r="J92" s="39"/>
      <c r="K92" s="39"/>
      <c r="L92" s="33" t="s">
        <v>30</v>
      </c>
      <c r="M92" s="33" t="s">
        <v>424</v>
      </c>
      <c r="N92" s="33" t="s">
        <v>133</v>
      </c>
      <c r="O92" s="50" t="s">
        <v>33</v>
      </c>
      <c r="P92" s="50" t="s">
        <v>34</v>
      </c>
      <c r="Q92" s="33"/>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row>
    <row r="93" spans="1:119" s="6" customFormat="1" ht="180" customHeight="1">
      <c r="A93" s="33">
        <v>85</v>
      </c>
      <c r="B93" s="33" t="s">
        <v>425</v>
      </c>
      <c r="C93" s="33" t="s">
        <v>426</v>
      </c>
      <c r="D93" s="33"/>
      <c r="E93" s="33" t="s">
        <v>254</v>
      </c>
      <c r="F93" s="33" t="s">
        <v>427</v>
      </c>
      <c r="G93" s="38">
        <v>90.76</v>
      </c>
      <c r="H93" s="39"/>
      <c r="I93" s="39"/>
      <c r="J93" s="38">
        <v>90.76</v>
      </c>
      <c r="K93" s="39"/>
      <c r="L93" s="33" t="s">
        <v>30</v>
      </c>
      <c r="M93" s="33" t="s">
        <v>428</v>
      </c>
      <c r="N93" s="33" t="s">
        <v>429</v>
      </c>
      <c r="O93" s="50" t="s">
        <v>33</v>
      </c>
      <c r="P93" s="50" t="s">
        <v>34</v>
      </c>
      <c r="Q93" s="33"/>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row>
    <row r="94" spans="1:119" s="6" customFormat="1" ht="180" customHeight="1">
      <c r="A94" s="33">
        <v>86</v>
      </c>
      <c r="B94" s="33" t="s">
        <v>430</v>
      </c>
      <c r="C94" s="33" t="s">
        <v>431</v>
      </c>
      <c r="D94" s="33"/>
      <c r="E94" s="33" t="s">
        <v>254</v>
      </c>
      <c r="F94" s="33" t="s">
        <v>432</v>
      </c>
      <c r="G94" s="38">
        <v>82.08</v>
      </c>
      <c r="H94" s="39"/>
      <c r="I94" s="39"/>
      <c r="J94" s="38">
        <v>82.08</v>
      </c>
      <c r="K94" s="39"/>
      <c r="L94" s="33" t="s">
        <v>30</v>
      </c>
      <c r="M94" s="33" t="s">
        <v>261</v>
      </c>
      <c r="N94" s="33" t="s">
        <v>314</v>
      </c>
      <c r="O94" s="50" t="s">
        <v>33</v>
      </c>
      <c r="P94" s="50" t="s">
        <v>34</v>
      </c>
      <c r="Q94" s="33"/>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row>
    <row r="95" spans="1:119" s="6" customFormat="1" ht="180" customHeight="1">
      <c r="A95" s="33">
        <v>87</v>
      </c>
      <c r="B95" s="33" t="s">
        <v>433</v>
      </c>
      <c r="C95" s="33" t="s">
        <v>434</v>
      </c>
      <c r="D95" s="33"/>
      <c r="E95" s="33" t="s">
        <v>254</v>
      </c>
      <c r="F95" s="33" t="s">
        <v>435</v>
      </c>
      <c r="G95" s="38">
        <v>41.31</v>
      </c>
      <c r="H95" s="39"/>
      <c r="I95" s="39"/>
      <c r="J95" s="38">
        <v>41.31</v>
      </c>
      <c r="K95" s="39"/>
      <c r="L95" s="33" t="s">
        <v>30</v>
      </c>
      <c r="M95" s="33" t="s">
        <v>436</v>
      </c>
      <c r="N95" s="33" t="s">
        <v>437</v>
      </c>
      <c r="O95" s="50" t="s">
        <v>33</v>
      </c>
      <c r="P95" s="50" t="s">
        <v>34</v>
      </c>
      <c r="Q95" s="33"/>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row>
    <row r="96" spans="1:119" s="6" customFormat="1" ht="180" customHeight="1">
      <c r="A96" s="33">
        <v>88</v>
      </c>
      <c r="B96" s="33" t="s">
        <v>438</v>
      </c>
      <c r="C96" s="33" t="s">
        <v>439</v>
      </c>
      <c r="D96" s="33"/>
      <c r="E96" s="33" t="s">
        <v>146</v>
      </c>
      <c r="F96" s="33" t="s">
        <v>440</v>
      </c>
      <c r="G96" s="38">
        <v>61.06</v>
      </c>
      <c r="H96" s="39"/>
      <c r="I96" s="39"/>
      <c r="J96" s="38">
        <v>61.06</v>
      </c>
      <c r="K96" s="39"/>
      <c r="L96" s="33" t="s">
        <v>30</v>
      </c>
      <c r="M96" s="33" t="s">
        <v>441</v>
      </c>
      <c r="N96" s="33" t="s">
        <v>442</v>
      </c>
      <c r="O96" s="50" t="s">
        <v>33</v>
      </c>
      <c r="P96" s="50" t="s">
        <v>34</v>
      </c>
      <c r="Q96" s="33"/>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row>
    <row r="97" spans="1:119" s="6" customFormat="1" ht="180" customHeight="1">
      <c r="A97" s="33">
        <v>89</v>
      </c>
      <c r="B97" s="33" t="s">
        <v>443</v>
      </c>
      <c r="C97" s="33" t="s">
        <v>119</v>
      </c>
      <c r="D97" s="33"/>
      <c r="E97" s="33" t="s">
        <v>146</v>
      </c>
      <c r="F97" s="33" t="s">
        <v>444</v>
      </c>
      <c r="G97" s="38">
        <v>32.39</v>
      </c>
      <c r="H97" s="39"/>
      <c r="I97" s="39"/>
      <c r="J97" s="38">
        <v>32.39</v>
      </c>
      <c r="K97" s="39"/>
      <c r="L97" s="33" t="s">
        <v>30</v>
      </c>
      <c r="M97" s="33" t="s">
        <v>445</v>
      </c>
      <c r="N97" s="33" t="s">
        <v>446</v>
      </c>
      <c r="O97" s="50" t="s">
        <v>33</v>
      </c>
      <c r="P97" s="50" t="s">
        <v>34</v>
      </c>
      <c r="Q97" s="33"/>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row>
    <row r="98" spans="1:119" s="6" customFormat="1" ht="180" customHeight="1">
      <c r="A98" s="33">
        <v>90</v>
      </c>
      <c r="B98" s="33" t="s">
        <v>447</v>
      </c>
      <c r="C98" s="33" t="s">
        <v>448</v>
      </c>
      <c r="D98" s="33"/>
      <c r="E98" s="33" t="s">
        <v>94</v>
      </c>
      <c r="F98" s="33" t="s">
        <v>449</v>
      </c>
      <c r="G98" s="33">
        <v>105.22</v>
      </c>
      <c r="H98" s="33"/>
      <c r="I98" s="33">
        <v>105.22</v>
      </c>
      <c r="J98" s="33"/>
      <c r="K98" s="51"/>
      <c r="L98" s="33" t="s">
        <v>30</v>
      </c>
      <c r="M98" s="33" t="s">
        <v>450</v>
      </c>
      <c r="N98" s="33" t="s">
        <v>451</v>
      </c>
      <c r="O98" s="50" t="s">
        <v>33</v>
      </c>
      <c r="P98" s="50" t="s">
        <v>34</v>
      </c>
      <c r="Q98" s="33"/>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row>
    <row r="99" spans="1:119" s="6" customFormat="1" ht="180" customHeight="1">
      <c r="A99" s="33">
        <v>91</v>
      </c>
      <c r="B99" s="33" t="s">
        <v>452</v>
      </c>
      <c r="C99" s="33" t="s">
        <v>453</v>
      </c>
      <c r="D99" s="33"/>
      <c r="E99" s="33" t="s">
        <v>94</v>
      </c>
      <c r="F99" s="33" t="s">
        <v>454</v>
      </c>
      <c r="G99" s="33">
        <v>126.32</v>
      </c>
      <c r="H99" s="33"/>
      <c r="I99" s="33">
        <v>126.32</v>
      </c>
      <c r="J99" s="33"/>
      <c r="K99" s="51"/>
      <c r="L99" s="33" t="s">
        <v>30</v>
      </c>
      <c r="M99" s="33" t="s">
        <v>455</v>
      </c>
      <c r="N99" s="33" t="s">
        <v>456</v>
      </c>
      <c r="O99" s="50" t="s">
        <v>33</v>
      </c>
      <c r="P99" s="50" t="s">
        <v>34</v>
      </c>
      <c r="Q99" s="33"/>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row>
    <row r="100" spans="1:119" s="6" customFormat="1" ht="180" customHeight="1">
      <c r="A100" s="33">
        <v>92</v>
      </c>
      <c r="B100" s="33" t="s">
        <v>457</v>
      </c>
      <c r="C100" s="33" t="s">
        <v>458</v>
      </c>
      <c r="D100" s="33"/>
      <c r="E100" s="33" t="s">
        <v>94</v>
      </c>
      <c r="F100" s="33" t="s">
        <v>459</v>
      </c>
      <c r="G100" s="33">
        <v>117.05</v>
      </c>
      <c r="H100" s="33"/>
      <c r="I100" s="33">
        <v>117.05</v>
      </c>
      <c r="J100" s="33"/>
      <c r="K100" s="51"/>
      <c r="L100" s="33" t="s">
        <v>30</v>
      </c>
      <c r="M100" s="33" t="s">
        <v>460</v>
      </c>
      <c r="N100" s="33" t="s">
        <v>461</v>
      </c>
      <c r="O100" s="50" t="s">
        <v>33</v>
      </c>
      <c r="P100" s="50" t="s">
        <v>34</v>
      </c>
      <c r="Q100" s="33"/>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row>
    <row r="101" spans="1:119" s="6" customFormat="1" ht="180" customHeight="1">
      <c r="A101" s="33">
        <v>93</v>
      </c>
      <c r="B101" s="33" t="s">
        <v>462</v>
      </c>
      <c r="C101" s="33" t="s">
        <v>463</v>
      </c>
      <c r="D101" s="33"/>
      <c r="E101" s="33" t="s">
        <v>329</v>
      </c>
      <c r="F101" s="33" t="s">
        <v>464</v>
      </c>
      <c r="G101" s="33">
        <v>100.5</v>
      </c>
      <c r="H101" s="33"/>
      <c r="I101" s="33"/>
      <c r="J101" s="33">
        <v>100.5</v>
      </c>
      <c r="K101" s="51"/>
      <c r="L101" s="33" t="s">
        <v>30</v>
      </c>
      <c r="M101" s="33" t="s">
        <v>465</v>
      </c>
      <c r="N101" s="33" t="s">
        <v>466</v>
      </c>
      <c r="O101" s="50" t="s">
        <v>33</v>
      </c>
      <c r="P101" s="50" t="s">
        <v>34</v>
      </c>
      <c r="Q101" s="33"/>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row>
    <row r="102" spans="1:119" s="6" customFormat="1" ht="180" customHeight="1">
      <c r="A102" s="33">
        <v>94</v>
      </c>
      <c r="B102" s="33" t="s">
        <v>467</v>
      </c>
      <c r="C102" s="33" t="s">
        <v>468</v>
      </c>
      <c r="D102" s="33"/>
      <c r="E102" s="33" t="s">
        <v>329</v>
      </c>
      <c r="F102" s="33" t="s">
        <v>469</v>
      </c>
      <c r="G102" s="33">
        <v>150.56</v>
      </c>
      <c r="H102" s="33"/>
      <c r="I102" s="33"/>
      <c r="J102" s="33">
        <v>150.56</v>
      </c>
      <c r="K102" s="51"/>
      <c r="L102" s="33" t="s">
        <v>30</v>
      </c>
      <c r="M102" s="33" t="s">
        <v>470</v>
      </c>
      <c r="N102" s="33" t="s">
        <v>471</v>
      </c>
      <c r="O102" s="50" t="s">
        <v>33</v>
      </c>
      <c r="P102" s="50" t="s">
        <v>34</v>
      </c>
      <c r="Q102" s="33"/>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row>
    <row r="103" spans="1:119" s="6" customFormat="1" ht="180" customHeight="1">
      <c r="A103" s="33">
        <v>95</v>
      </c>
      <c r="B103" s="33" t="s">
        <v>472</v>
      </c>
      <c r="C103" s="33" t="s">
        <v>46</v>
      </c>
      <c r="D103" s="33"/>
      <c r="E103" s="33" t="s">
        <v>329</v>
      </c>
      <c r="F103" s="33" t="s">
        <v>473</v>
      </c>
      <c r="G103" s="33">
        <v>52.6</v>
      </c>
      <c r="H103" s="33"/>
      <c r="I103" s="33"/>
      <c r="J103" s="33">
        <v>52.6</v>
      </c>
      <c r="K103" s="51"/>
      <c r="L103" s="33" t="s">
        <v>30</v>
      </c>
      <c r="M103" s="33" t="s">
        <v>276</v>
      </c>
      <c r="N103" s="33" t="s">
        <v>182</v>
      </c>
      <c r="O103" s="50" t="s">
        <v>33</v>
      </c>
      <c r="P103" s="50" t="s">
        <v>34</v>
      </c>
      <c r="Q103" s="33"/>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row>
    <row r="104" spans="1:119" s="6" customFormat="1" ht="180" customHeight="1">
      <c r="A104" s="33">
        <v>96</v>
      </c>
      <c r="B104" s="33" t="s">
        <v>474</v>
      </c>
      <c r="C104" s="33" t="s">
        <v>475</v>
      </c>
      <c r="D104" s="33"/>
      <c r="E104" s="33" t="s">
        <v>329</v>
      </c>
      <c r="F104" s="33" t="s">
        <v>476</v>
      </c>
      <c r="G104" s="33">
        <v>27.42</v>
      </c>
      <c r="H104" s="33"/>
      <c r="I104" s="33"/>
      <c r="J104" s="33">
        <v>27.42</v>
      </c>
      <c r="K104" s="51"/>
      <c r="L104" s="33" t="s">
        <v>30</v>
      </c>
      <c r="M104" s="33" t="s">
        <v>477</v>
      </c>
      <c r="N104" s="33" t="s">
        <v>478</v>
      </c>
      <c r="O104" s="50" t="s">
        <v>33</v>
      </c>
      <c r="P104" s="50" t="s">
        <v>34</v>
      </c>
      <c r="Q104" s="33"/>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row>
    <row r="105" spans="1:119" s="6" customFormat="1" ht="180" customHeight="1">
      <c r="A105" s="33">
        <v>97</v>
      </c>
      <c r="B105" s="33" t="s">
        <v>479</v>
      </c>
      <c r="C105" s="33" t="s">
        <v>480</v>
      </c>
      <c r="D105" s="33"/>
      <c r="E105" s="33" t="s">
        <v>293</v>
      </c>
      <c r="F105" s="33" t="s">
        <v>481</v>
      </c>
      <c r="G105" s="33">
        <v>110.1</v>
      </c>
      <c r="H105" s="33"/>
      <c r="I105" s="33"/>
      <c r="J105" s="33">
        <v>110.1</v>
      </c>
      <c r="K105" s="51"/>
      <c r="L105" s="33" t="s">
        <v>30</v>
      </c>
      <c r="M105" s="33" t="s">
        <v>482</v>
      </c>
      <c r="N105" s="33" t="s">
        <v>242</v>
      </c>
      <c r="O105" s="50" t="s">
        <v>33</v>
      </c>
      <c r="P105" s="50" t="s">
        <v>34</v>
      </c>
      <c r="Q105" s="33"/>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row>
    <row r="106" spans="1:119" s="6" customFormat="1" ht="180" customHeight="1">
      <c r="A106" s="33">
        <v>98</v>
      </c>
      <c r="B106" s="33" t="s">
        <v>483</v>
      </c>
      <c r="C106" s="33" t="s">
        <v>151</v>
      </c>
      <c r="D106" s="33"/>
      <c r="E106" s="33" t="s">
        <v>293</v>
      </c>
      <c r="F106" s="33" t="s">
        <v>484</v>
      </c>
      <c r="G106" s="33">
        <v>216</v>
      </c>
      <c r="H106" s="33"/>
      <c r="I106" s="33"/>
      <c r="J106" s="33">
        <v>216</v>
      </c>
      <c r="K106" s="51"/>
      <c r="L106" s="33" t="s">
        <v>30</v>
      </c>
      <c r="M106" s="33" t="s">
        <v>148</v>
      </c>
      <c r="N106" s="33" t="s">
        <v>300</v>
      </c>
      <c r="O106" s="50" t="s">
        <v>33</v>
      </c>
      <c r="P106" s="50" t="s">
        <v>34</v>
      </c>
      <c r="Q106" s="33"/>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row>
    <row r="107" spans="1:119" s="6" customFormat="1" ht="180" customHeight="1">
      <c r="A107" s="33">
        <v>99</v>
      </c>
      <c r="B107" s="33" t="s">
        <v>485</v>
      </c>
      <c r="C107" s="33" t="s">
        <v>486</v>
      </c>
      <c r="D107" s="33"/>
      <c r="E107" s="33" t="s">
        <v>28</v>
      </c>
      <c r="F107" s="33" t="s">
        <v>487</v>
      </c>
      <c r="G107" s="33">
        <v>114</v>
      </c>
      <c r="H107" s="33"/>
      <c r="I107" s="33"/>
      <c r="J107" s="33">
        <v>114</v>
      </c>
      <c r="K107" s="51"/>
      <c r="L107" s="33" t="s">
        <v>30</v>
      </c>
      <c r="M107" s="33" t="s">
        <v>488</v>
      </c>
      <c r="N107" s="33" t="s">
        <v>489</v>
      </c>
      <c r="O107" s="50" t="s">
        <v>33</v>
      </c>
      <c r="P107" s="50" t="s">
        <v>34</v>
      </c>
      <c r="Q107" s="33"/>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row>
    <row r="108" spans="1:119" s="6" customFormat="1" ht="180" customHeight="1">
      <c r="A108" s="33">
        <v>100</v>
      </c>
      <c r="B108" s="33" t="s">
        <v>490</v>
      </c>
      <c r="C108" s="33" t="s">
        <v>491</v>
      </c>
      <c r="D108" s="33"/>
      <c r="E108" s="33" t="s">
        <v>28</v>
      </c>
      <c r="F108" s="33" t="s">
        <v>492</v>
      </c>
      <c r="G108" s="33">
        <v>130.8</v>
      </c>
      <c r="H108" s="33"/>
      <c r="I108" s="33"/>
      <c r="J108" s="33">
        <v>130.8</v>
      </c>
      <c r="K108" s="51"/>
      <c r="L108" s="33" t="s">
        <v>30</v>
      </c>
      <c r="M108" s="33" t="s">
        <v>493</v>
      </c>
      <c r="N108" s="33" t="s">
        <v>494</v>
      </c>
      <c r="O108" s="50" t="s">
        <v>33</v>
      </c>
      <c r="P108" s="50" t="s">
        <v>34</v>
      </c>
      <c r="Q108" s="33"/>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row>
    <row r="109" spans="1:119" s="6" customFormat="1" ht="180" customHeight="1">
      <c r="A109" s="33">
        <v>101</v>
      </c>
      <c r="B109" s="33" t="s">
        <v>495</v>
      </c>
      <c r="C109" s="33" t="s">
        <v>496</v>
      </c>
      <c r="D109" s="33"/>
      <c r="E109" s="33" t="s">
        <v>28</v>
      </c>
      <c r="F109" s="33" t="s">
        <v>497</v>
      </c>
      <c r="G109" s="33">
        <v>89.4</v>
      </c>
      <c r="H109" s="33"/>
      <c r="I109" s="33"/>
      <c r="J109" s="33">
        <v>89.4</v>
      </c>
      <c r="K109" s="51"/>
      <c r="L109" s="33" t="s">
        <v>30</v>
      </c>
      <c r="M109" s="33" t="s">
        <v>498</v>
      </c>
      <c r="N109" s="33" t="s">
        <v>499</v>
      </c>
      <c r="O109" s="50" t="s">
        <v>33</v>
      </c>
      <c r="P109" s="50" t="s">
        <v>34</v>
      </c>
      <c r="Q109" s="33"/>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row>
    <row r="110" spans="1:119" s="6" customFormat="1" ht="180" customHeight="1">
      <c r="A110" s="33">
        <v>102</v>
      </c>
      <c r="B110" s="33" t="s">
        <v>500</v>
      </c>
      <c r="C110" s="33" t="s">
        <v>219</v>
      </c>
      <c r="D110" s="33"/>
      <c r="E110" s="33" t="s">
        <v>109</v>
      </c>
      <c r="F110" s="33" t="s">
        <v>501</v>
      </c>
      <c r="G110" s="33">
        <v>108</v>
      </c>
      <c r="H110" s="33"/>
      <c r="I110" s="33">
        <v>108</v>
      </c>
      <c r="J110" s="33"/>
      <c r="K110" s="51"/>
      <c r="L110" s="33" t="s">
        <v>30</v>
      </c>
      <c r="M110" s="33" t="s">
        <v>502</v>
      </c>
      <c r="N110" s="33" t="s">
        <v>503</v>
      </c>
      <c r="O110" s="50" t="s">
        <v>33</v>
      </c>
      <c r="P110" s="50" t="s">
        <v>34</v>
      </c>
      <c r="Q110" s="33"/>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row>
    <row r="111" spans="1:119" s="6" customFormat="1" ht="180" customHeight="1">
      <c r="A111" s="33">
        <v>103</v>
      </c>
      <c r="B111" s="33" t="s">
        <v>504</v>
      </c>
      <c r="C111" s="33" t="s">
        <v>114</v>
      </c>
      <c r="D111" s="33"/>
      <c r="E111" s="33" t="s">
        <v>109</v>
      </c>
      <c r="F111" s="33" t="s">
        <v>505</v>
      </c>
      <c r="G111" s="33">
        <v>72.6</v>
      </c>
      <c r="H111" s="33"/>
      <c r="I111" s="33"/>
      <c r="J111" s="33">
        <v>72.6</v>
      </c>
      <c r="K111" s="51"/>
      <c r="L111" s="33" t="s">
        <v>30</v>
      </c>
      <c r="M111" s="33" t="s">
        <v>506</v>
      </c>
      <c r="N111" s="33" t="s">
        <v>507</v>
      </c>
      <c r="O111" s="50" t="s">
        <v>33</v>
      </c>
      <c r="P111" s="50" t="s">
        <v>34</v>
      </c>
      <c r="Q111" s="33"/>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row>
    <row r="112" spans="1:119" s="6" customFormat="1" ht="180" customHeight="1">
      <c r="A112" s="33">
        <v>104</v>
      </c>
      <c r="B112" s="33" t="s">
        <v>508</v>
      </c>
      <c r="C112" s="33" t="s">
        <v>509</v>
      </c>
      <c r="D112" s="30"/>
      <c r="E112" s="33" t="s">
        <v>254</v>
      </c>
      <c r="F112" s="33" t="s">
        <v>510</v>
      </c>
      <c r="G112" s="33">
        <v>165.6</v>
      </c>
      <c r="H112" s="33"/>
      <c r="I112" s="33"/>
      <c r="J112" s="33"/>
      <c r="K112" s="51">
        <v>165.6</v>
      </c>
      <c r="L112" s="33" t="s">
        <v>30</v>
      </c>
      <c r="M112" s="33" t="s">
        <v>511</v>
      </c>
      <c r="N112" s="33" t="s">
        <v>512</v>
      </c>
      <c r="O112" s="50" t="s">
        <v>33</v>
      </c>
      <c r="P112" s="50" t="s">
        <v>34</v>
      </c>
      <c r="Q112" s="33"/>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row>
    <row r="113" spans="1:119" s="6" customFormat="1" ht="180" customHeight="1">
      <c r="A113" s="33">
        <v>105</v>
      </c>
      <c r="B113" s="33" t="s">
        <v>513</v>
      </c>
      <c r="C113" s="33" t="s">
        <v>431</v>
      </c>
      <c r="D113" s="30"/>
      <c r="E113" s="33" t="s">
        <v>254</v>
      </c>
      <c r="F113" s="33" t="s">
        <v>514</v>
      </c>
      <c r="G113" s="33">
        <v>112</v>
      </c>
      <c r="H113" s="33"/>
      <c r="I113" s="33"/>
      <c r="J113" s="33"/>
      <c r="K113" s="51">
        <v>112</v>
      </c>
      <c r="L113" s="33" t="s">
        <v>30</v>
      </c>
      <c r="M113" s="33" t="s">
        <v>515</v>
      </c>
      <c r="N113" s="33" t="s">
        <v>400</v>
      </c>
      <c r="O113" s="50" t="s">
        <v>33</v>
      </c>
      <c r="P113" s="50" t="s">
        <v>34</v>
      </c>
      <c r="Q113" s="33"/>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row>
    <row r="114" spans="1:119" s="6" customFormat="1" ht="180" customHeight="1">
      <c r="A114" s="33">
        <v>106</v>
      </c>
      <c r="B114" s="33" t="s">
        <v>516</v>
      </c>
      <c r="C114" s="33" t="s">
        <v>517</v>
      </c>
      <c r="D114" s="30"/>
      <c r="E114" s="33" t="s">
        <v>254</v>
      </c>
      <c r="F114" s="33" t="s">
        <v>518</v>
      </c>
      <c r="G114" s="33">
        <v>68.8</v>
      </c>
      <c r="H114" s="33"/>
      <c r="I114" s="33"/>
      <c r="J114" s="33"/>
      <c r="K114" s="51">
        <v>68.8</v>
      </c>
      <c r="L114" s="33" t="s">
        <v>30</v>
      </c>
      <c r="M114" s="33" t="s">
        <v>519</v>
      </c>
      <c r="N114" s="33" t="s">
        <v>520</v>
      </c>
      <c r="O114" s="50" t="s">
        <v>33</v>
      </c>
      <c r="P114" s="50" t="s">
        <v>34</v>
      </c>
      <c r="Q114" s="33"/>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row>
    <row r="115" spans="1:119" s="6" customFormat="1" ht="180" customHeight="1">
      <c r="A115" s="33">
        <v>107</v>
      </c>
      <c r="B115" s="53" t="s">
        <v>521</v>
      </c>
      <c r="C115" s="53" t="s">
        <v>522</v>
      </c>
      <c r="D115" s="33"/>
      <c r="E115" s="33" t="s">
        <v>329</v>
      </c>
      <c r="F115" s="33" t="s">
        <v>523</v>
      </c>
      <c r="G115" s="51">
        <v>254.7</v>
      </c>
      <c r="H115" s="39"/>
      <c r="I115" s="39"/>
      <c r="J115" s="39"/>
      <c r="K115" s="51">
        <v>254.7</v>
      </c>
      <c r="L115" s="33" t="s">
        <v>30</v>
      </c>
      <c r="M115" s="33" t="s">
        <v>519</v>
      </c>
      <c r="N115" s="33" t="s">
        <v>520</v>
      </c>
      <c r="O115" s="50" t="s">
        <v>33</v>
      </c>
      <c r="P115" s="50" t="s">
        <v>34</v>
      </c>
      <c r="Q115" s="33"/>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row>
    <row r="116" spans="1:119" s="6" customFormat="1" ht="180" customHeight="1">
      <c r="A116" s="33">
        <v>108</v>
      </c>
      <c r="B116" s="53" t="s">
        <v>524</v>
      </c>
      <c r="C116" s="53" t="s">
        <v>525</v>
      </c>
      <c r="D116" s="33"/>
      <c r="E116" s="33" t="s">
        <v>146</v>
      </c>
      <c r="F116" s="33" t="s">
        <v>526</v>
      </c>
      <c r="G116" s="51">
        <v>55.8</v>
      </c>
      <c r="H116" s="39"/>
      <c r="I116" s="39"/>
      <c r="J116" s="39"/>
      <c r="K116" s="51">
        <v>55.8</v>
      </c>
      <c r="L116" s="33" t="s">
        <v>30</v>
      </c>
      <c r="M116" s="33" t="s">
        <v>527</v>
      </c>
      <c r="N116" s="33" t="s">
        <v>59</v>
      </c>
      <c r="O116" s="50" t="s">
        <v>33</v>
      </c>
      <c r="P116" s="50" t="s">
        <v>34</v>
      </c>
      <c r="Q116" s="33"/>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row>
    <row r="117" spans="1:119" s="6" customFormat="1" ht="180" customHeight="1">
      <c r="A117" s="33">
        <v>109</v>
      </c>
      <c r="B117" s="53" t="s">
        <v>528</v>
      </c>
      <c r="C117" s="53" t="s">
        <v>529</v>
      </c>
      <c r="D117" s="33"/>
      <c r="E117" s="33" t="s">
        <v>146</v>
      </c>
      <c r="F117" s="33" t="s">
        <v>530</v>
      </c>
      <c r="G117" s="51">
        <v>108.8</v>
      </c>
      <c r="H117" s="39"/>
      <c r="I117" s="39"/>
      <c r="J117" s="39"/>
      <c r="K117" s="51">
        <v>108.8</v>
      </c>
      <c r="L117" s="33" t="s">
        <v>30</v>
      </c>
      <c r="M117" s="33" t="s">
        <v>531</v>
      </c>
      <c r="N117" s="33" t="s">
        <v>532</v>
      </c>
      <c r="O117" s="50" t="s">
        <v>33</v>
      </c>
      <c r="P117" s="50" t="s">
        <v>34</v>
      </c>
      <c r="Q117" s="33"/>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row>
    <row r="118" spans="1:119" s="6" customFormat="1" ht="180" customHeight="1">
      <c r="A118" s="33">
        <v>110</v>
      </c>
      <c r="B118" s="53" t="s">
        <v>533</v>
      </c>
      <c r="C118" s="53" t="s">
        <v>534</v>
      </c>
      <c r="D118" s="33"/>
      <c r="E118" s="33" t="s">
        <v>146</v>
      </c>
      <c r="F118" s="33" t="s">
        <v>535</v>
      </c>
      <c r="G118" s="51">
        <v>45</v>
      </c>
      <c r="H118" s="39"/>
      <c r="I118" s="39"/>
      <c r="J118" s="39"/>
      <c r="K118" s="51">
        <v>45</v>
      </c>
      <c r="L118" s="33" t="s">
        <v>30</v>
      </c>
      <c r="M118" s="33" t="s">
        <v>536</v>
      </c>
      <c r="N118" s="33" t="s">
        <v>537</v>
      </c>
      <c r="O118" s="50" t="s">
        <v>33</v>
      </c>
      <c r="P118" s="50" t="s">
        <v>34</v>
      </c>
      <c r="Q118" s="33"/>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row>
    <row r="119" spans="1:119" s="6" customFormat="1" ht="180" customHeight="1">
      <c r="A119" s="33">
        <v>111</v>
      </c>
      <c r="B119" s="53" t="s">
        <v>538</v>
      </c>
      <c r="C119" s="53" t="s">
        <v>534</v>
      </c>
      <c r="D119" s="33"/>
      <c r="E119" s="33" t="s">
        <v>146</v>
      </c>
      <c r="F119" s="33" t="s">
        <v>539</v>
      </c>
      <c r="G119" s="51">
        <v>45</v>
      </c>
      <c r="H119" s="39"/>
      <c r="I119" s="39"/>
      <c r="J119" s="39"/>
      <c r="K119" s="51">
        <v>45</v>
      </c>
      <c r="L119" s="33" t="s">
        <v>30</v>
      </c>
      <c r="M119" s="33" t="s">
        <v>540</v>
      </c>
      <c r="N119" s="33" t="s">
        <v>541</v>
      </c>
      <c r="O119" s="50" t="s">
        <v>33</v>
      </c>
      <c r="P119" s="50" t="s">
        <v>34</v>
      </c>
      <c r="Q119" s="33"/>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row>
    <row r="120" spans="1:119" s="6" customFormat="1" ht="99.75" customHeight="1">
      <c r="A120" s="33"/>
      <c r="B120" s="30" t="s">
        <v>542</v>
      </c>
      <c r="C120" s="30" t="s">
        <v>543</v>
      </c>
      <c r="D120" s="30"/>
      <c r="E120" s="30"/>
      <c r="F120" s="30"/>
      <c r="G120" s="54">
        <f aca="true" t="shared" si="1" ref="G120:K120">SUM(G9:G119)</f>
        <v>10045.589100000001</v>
      </c>
      <c r="H120" s="54">
        <f t="shared" si="1"/>
        <v>0</v>
      </c>
      <c r="I120" s="54">
        <f t="shared" si="1"/>
        <v>3824.1131</v>
      </c>
      <c r="J120" s="54">
        <f t="shared" si="1"/>
        <v>2717.9410000000003</v>
      </c>
      <c r="K120" s="54">
        <f t="shared" si="1"/>
        <v>3503.535</v>
      </c>
      <c r="L120" s="30"/>
      <c r="M120" s="30" t="s">
        <v>544</v>
      </c>
      <c r="N120" s="54" t="s">
        <v>545</v>
      </c>
      <c r="O120" s="50"/>
      <c r="P120" s="50"/>
      <c r="Q120" s="30"/>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row>
    <row r="121" spans="1:119" s="6" customFormat="1" ht="180" customHeight="1">
      <c r="A121" s="33">
        <v>112</v>
      </c>
      <c r="B121" s="53" t="s">
        <v>546</v>
      </c>
      <c r="C121" s="53" t="s">
        <v>547</v>
      </c>
      <c r="D121" s="53"/>
      <c r="E121" s="53" t="s">
        <v>548</v>
      </c>
      <c r="F121" s="53" t="s">
        <v>549</v>
      </c>
      <c r="G121" s="53">
        <v>140</v>
      </c>
      <c r="H121" s="53"/>
      <c r="I121" s="53">
        <v>140</v>
      </c>
      <c r="J121" s="53"/>
      <c r="K121" s="53"/>
      <c r="L121" s="33" t="s">
        <v>30</v>
      </c>
      <c r="M121" s="33" t="s">
        <v>550</v>
      </c>
      <c r="N121" s="33" t="s">
        <v>551</v>
      </c>
      <c r="O121" s="50" t="s">
        <v>33</v>
      </c>
      <c r="P121" s="50" t="s">
        <v>34</v>
      </c>
      <c r="Q121" s="53"/>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row>
    <row r="122" spans="1:119" s="6" customFormat="1" ht="180" customHeight="1">
      <c r="A122" s="33">
        <v>113</v>
      </c>
      <c r="B122" s="53" t="s">
        <v>552</v>
      </c>
      <c r="C122" s="53" t="s">
        <v>553</v>
      </c>
      <c r="D122" s="53"/>
      <c r="E122" s="53" t="s">
        <v>62</v>
      </c>
      <c r="F122" s="53" t="s">
        <v>554</v>
      </c>
      <c r="G122" s="53">
        <v>39.2</v>
      </c>
      <c r="H122" s="53"/>
      <c r="I122" s="53">
        <v>39.2</v>
      </c>
      <c r="J122" s="53"/>
      <c r="K122" s="53"/>
      <c r="L122" s="33" t="s">
        <v>30</v>
      </c>
      <c r="M122" s="33" t="s">
        <v>555</v>
      </c>
      <c r="N122" s="33" t="s">
        <v>556</v>
      </c>
      <c r="O122" s="50" t="s">
        <v>33</v>
      </c>
      <c r="P122" s="50" t="s">
        <v>34</v>
      </c>
      <c r="Q122" s="53"/>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row>
    <row r="123" spans="1:119" s="6" customFormat="1" ht="180" customHeight="1">
      <c r="A123" s="33">
        <v>114</v>
      </c>
      <c r="B123" s="53" t="s">
        <v>557</v>
      </c>
      <c r="C123" s="53" t="s">
        <v>325</v>
      </c>
      <c r="D123" s="53"/>
      <c r="E123" s="53" t="s">
        <v>62</v>
      </c>
      <c r="F123" s="53" t="s">
        <v>558</v>
      </c>
      <c r="G123" s="53">
        <v>35.7</v>
      </c>
      <c r="H123" s="53"/>
      <c r="I123" s="53">
        <v>35.7</v>
      </c>
      <c r="J123" s="53"/>
      <c r="K123" s="53"/>
      <c r="L123" s="33" t="s">
        <v>30</v>
      </c>
      <c r="M123" s="33" t="s">
        <v>559</v>
      </c>
      <c r="N123" s="33" t="s">
        <v>560</v>
      </c>
      <c r="O123" s="50" t="s">
        <v>33</v>
      </c>
      <c r="P123" s="50" t="s">
        <v>34</v>
      </c>
      <c r="Q123" s="53"/>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row>
    <row r="124" spans="1:119" s="6" customFormat="1" ht="180" customHeight="1">
      <c r="A124" s="33">
        <v>115</v>
      </c>
      <c r="B124" s="53" t="s">
        <v>561</v>
      </c>
      <c r="C124" s="53" t="s">
        <v>27</v>
      </c>
      <c r="D124" s="53"/>
      <c r="E124" s="53" t="s">
        <v>62</v>
      </c>
      <c r="F124" s="53" t="s">
        <v>562</v>
      </c>
      <c r="G124" s="53">
        <v>56</v>
      </c>
      <c r="H124" s="53"/>
      <c r="I124" s="53">
        <v>56</v>
      </c>
      <c r="J124" s="53"/>
      <c r="K124" s="53"/>
      <c r="L124" s="33" t="s">
        <v>30</v>
      </c>
      <c r="M124" s="33" t="s">
        <v>563</v>
      </c>
      <c r="N124" s="33" t="s">
        <v>564</v>
      </c>
      <c r="O124" s="50" t="s">
        <v>33</v>
      </c>
      <c r="P124" s="50" t="s">
        <v>34</v>
      </c>
      <c r="Q124" s="53"/>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row>
    <row r="125" spans="1:119" s="6" customFormat="1" ht="180" customHeight="1">
      <c r="A125" s="33">
        <v>116</v>
      </c>
      <c r="B125" s="53" t="s">
        <v>565</v>
      </c>
      <c r="C125" s="53" t="s">
        <v>566</v>
      </c>
      <c r="D125" s="53"/>
      <c r="E125" s="53" t="s">
        <v>62</v>
      </c>
      <c r="F125" s="53" t="s">
        <v>567</v>
      </c>
      <c r="G125" s="53">
        <v>91</v>
      </c>
      <c r="H125" s="53"/>
      <c r="I125" s="53">
        <v>91</v>
      </c>
      <c r="J125" s="53"/>
      <c r="K125" s="53"/>
      <c r="L125" s="33" t="s">
        <v>30</v>
      </c>
      <c r="M125" s="33" t="s">
        <v>568</v>
      </c>
      <c r="N125" s="33" t="s">
        <v>569</v>
      </c>
      <c r="O125" s="50" t="s">
        <v>33</v>
      </c>
      <c r="P125" s="50" t="s">
        <v>34</v>
      </c>
      <c r="Q125" s="53"/>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row>
    <row r="126" spans="1:119" s="6" customFormat="1" ht="180" customHeight="1">
      <c r="A126" s="33">
        <v>117</v>
      </c>
      <c r="B126" s="53" t="s">
        <v>570</v>
      </c>
      <c r="C126" s="53" t="s">
        <v>174</v>
      </c>
      <c r="D126" s="53"/>
      <c r="E126" s="53" t="s">
        <v>311</v>
      </c>
      <c r="F126" s="53" t="s">
        <v>571</v>
      </c>
      <c r="G126" s="53">
        <v>12.19</v>
      </c>
      <c r="H126" s="53"/>
      <c r="I126" s="53">
        <v>12.19</v>
      </c>
      <c r="J126" s="53"/>
      <c r="K126" s="53"/>
      <c r="L126" s="33" t="s">
        <v>30</v>
      </c>
      <c r="M126" s="33" t="s">
        <v>572</v>
      </c>
      <c r="N126" s="33" t="s">
        <v>59</v>
      </c>
      <c r="O126" s="50" t="s">
        <v>33</v>
      </c>
      <c r="P126" s="50" t="s">
        <v>34</v>
      </c>
      <c r="Q126" s="53"/>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row>
    <row r="127" spans="1:119" s="6" customFormat="1" ht="180" customHeight="1">
      <c r="A127" s="33">
        <v>118</v>
      </c>
      <c r="B127" s="53" t="s">
        <v>573</v>
      </c>
      <c r="C127" s="53" t="s">
        <v>574</v>
      </c>
      <c r="D127" s="53"/>
      <c r="E127" s="53" t="s">
        <v>329</v>
      </c>
      <c r="F127" s="53" t="s">
        <v>575</v>
      </c>
      <c r="G127" s="53">
        <v>65</v>
      </c>
      <c r="H127" s="53"/>
      <c r="I127" s="53">
        <v>65</v>
      </c>
      <c r="J127" s="53"/>
      <c r="K127" s="53"/>
      <c r="L127" s="33" t="s">
        <v>30</v>
      </c>
      <c r="M127" s="33" t="s">
        <v>576</v>
      </c>
      <c r="N127" s="33" t="s">
        <v>577</v>
      </c>
      <c r="O127" s="50" t="s">
        <v>33</v>
      </c>
      <c r="P127" s="50" t="s">
        <v>34</v>
      </c>
      <c r="Q127" s="53"/>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row>
    <row r="128" spans="1:119" s="6" customFormat="1" ht="180" customHeight="1">
      <c r="A128" s="33">
        <v>119</v>
      </c>
      <c r="B128" s="53" t="s">
        <v>578</v>
      </c>
      <c r="C128" s="53" t="s">
        <v>579</v>
      </c>
      <c r="D128" s="53"/>
      <c r="E128" s="53" t="s">
        <v>109</v>
      </c>
      <c r="F128" s="53" t="s">
        <v>580</v>
      </c>
      <c r="G128" s="53">
        <v>105</v>
      </c>
      <c r="H128" s="53"/>
      <c r="I128" s="53">
        <v>105</v>
      </c>
      <c r="J128" s="53"/>
      <c r="K128" s="53"/>
      <c r="L128" s="33" t="s">
        <v>30</v>
      </c>
      <c r="M128" s="33" t="s">
        <v>581</v>
      </c>
      <c r="N128" s="33" t="s">
        <v>582</v>
      </c>
      <c r="O128" s="50" t="s">
        <v>33</v>
      </c>
      <c r="P128" s="50" t="s">
        <v>34</v>
      </c>
      <c r="Q128" s="53"/>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row>
    <row r="129" spans="1:119" s="6" customFormat="1" ht="180" customHeight="1">
      <c r="A129" s="33">
        <v>120</v>
      </c>
      <c r="B129" s="53" t="s">
        <v>583</v>
      </c>
      <c r="C129" s="53" t="s">
        <v>188</v>
      </c>
      <c r="D129" s="53"/>
      <c r="E129" s="53" t="s">
        <v>109</v>
      </c>
      <c r="F129" s="53" t="s">
        <v>584</v>
      </c>
      <c r="G129" s="53">
        <v>35</v>
      </c>
      <c r="H129" s="53"/>
      <c r="I129" s="53">
        <v>35</v>
      </c>
      <c r="J129" s="53"/>
      <c r="K129" s="53"/>
      <c r="L129" s="33" t="s">
        <v>30</v>
      </c>
      <c r="M129" s="33" t="s">
        <v>585</v>
      </c>
      <c r="N129" s="33" t="s">
        <v>586</v>
      </c>
      <c r="O129" s="50" t="s">
        <v>33</v>
      </c>
      <c r="P129" s="50" t="s">
        <v>34</v>
      </c>
      <c r="Q129" s="53"/>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row>
    <row r="130" spans="1:119" s="6" customFormat="1" ht="180" customHeight="1">
      <c r="A130" s="33">
        <v>121</v>
      </c>
      <c r="B130" s="53" t="s">
        <v>587</v>
      </c>
      <c r="C130" s="53" t="s">
        <v>188</v>
      </c>
      <c r="D130" s="53"/>
      <c r="E130" s="53" t="s">
        <v>109</v>
      </c>
      <c r="F130" s="53" t="s">
        <v>588</v>
      </c>
      <c r="G130" s="53">
        <v>23.85</v>
      </c>
      <c r="H130" s="53"/>
      <c r="I130" s="53">
        <v>23.85</v>
      </c>
      <c r="J130" s="53"/>
      <c r="K130" s="53"/>
      <c r="L130" s="33" t="s">
        <v>30</v>
      </c>
      <c r="M130" s="33" t="s">
        <v>589</v>
      </c>
      <c r="N130" s="33" t="s">
        <v>363</v>
      </c>
      <c r="O130" s="50" t="s">
        <v>33</v>
      </c>
      <c r="P130" s="50" t="s">
        <v>34</v>
      </c>
      <c r="Q130" s="53"/>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row>
    <row r="131" spans="1:119" s="6" customFormat="1" ht="180" customHeight="1">
      <c r="A131" s="33">
        <v>122</v>
      </c>
      <c r="B131" s="53" t="s">
        <v>590</v>
      </c>
      <c r="C131" s="53" t="s">
        <v>67</v>
      </c>
      <c r="D131" s="53"/>
      <c r="E131" s="53" t="s">
        <v>109</v>
      </c>
      <c r="F131" s="53" t="s">
        <v>591</v>
      </c>
      <c r="G131" s="53">
        <v>75</v>
      </c>
      <c r="H131" s="53"/>
      <c r="I131" s="53">
        <v>75</v>
      </c>
      <c r="J131" s="53"/>
      <c r="K131" s="53"/>
      <c r="L131" s="33" t="s">
        <v>30</v>
      </c>
      <c r="M131" s="33" t="s">
        <v>592</v>
      </c>
      <c r="N131" s="33" t="s">
        <v>593</v>
      </c>
      <c r="O131" s="50" t="s">
        <v>33</v>
      </c>
      <c r="P131" s="50" t="s">
        <v>34</v>
      </c>
      <c r="Q131" s="53"/>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row>
    <row r="132" spans="1:119" s="6" customFormat="1" ht="180" customHeight="1">
      <c r="A132" s="33">
        <v>123</v>
      </c>
      <c r="B132" s="53" t="s">
        <v>594</v>
      </c>
      <c r="C132" s="53" t="s">
        <v>595</v>
      </c>
      <c r="D132" s="53"/>
      <c r="E132" s="53" t="s">
        <v>109</v>
      </c>
      <c r="F132" s="53" t="s">
        <v>596</v>
      </c>
      <c r="G132" s="53">
        <v>25</v>
      </c>
      <c r="H132" s="53"/>
      <c r="I132" s="53">
        <v>25</v>
      </c>
      <c r="J132" s="53"/>
      <c r="K132" s="53"/>
      <c r="L132" s="33" t="s">
        <v>30</v>
      </c>
      <c r="M132" s="33" t="s">
        <v>597</v>
      </c>
      <c r="N132" s="33" t="s">
        <v>598</v>
      </c>
      <c r="O132" s="50" t="s">
        <v>33</v>
      </c>
      <c r="P132" s="50" t="s">
        <v>34</v>
      </c>
      <c r="Q132" s="53"/>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row>
    <row r="133" spans="1:119" s="6" customFormat="1" ht="180" customHeight="1">
      <c r="A133" s="33">
        <v>124</v>
      </c>
      <c r="B133" s="53" t="s">
        <v>599</v>
      </c>
      <c r="C133" s="53" t="s">
        <v>27</v>
      </c>
      <c r="D133" s="53"/>
      <c r="E133" s="53" t="s">
        <v>109</v>
      </c>
      <c r="F133" s="53" t="s">
        <v>580</v>
      </c>
      <c r="G133" s="53">
        <v>80</v>
      </c>
      <c r="H133" s="53"/>
      <c r="I133" s="53">
        <v>80</v>
      </c>
      <c r="J133" s="53"/>
      <c r="K133" s="53"/>
      <c r="L133" s="33" t="s">
        <v>30</v>
      </c>
      <c r="M133" s="33" t="s">
        <v>581</v>
      </c>
      <c r="N133" s="33" t="s">
        <v>582</v>
      </c>
      <c r="O133" s="50" t="s">
        <v>33</v>
      </c>
      <c r="P133" s="50" t="s">
        <v>34</v>
      </c>
      <c r="Q133" s="53"/>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row>
    <row r="134" spans="1:119" s="6" customFormat="1" ht="180" customHeight="1">
      <c r="A134" s="33">
        <v>125</v>
      </c>
      <c r="B134" s="53" t="s">
        <v>600</v>
      </c>
      <c r="C134" s="53" t="s">
        <v>244</v>
      </c>
      <c r="D134" s="53"/>
      <c r="E134" s="53" t="s">
        <v>109</v>
      </c>
      <c r="F134" s="53" t="s">
        <v>601</v>
      </c>
      <c r="G134" s="53">
        <v>53.9</v>
      </c>
      <c r="H134" s="53"/>
      <c r="I134" s="53">
        <v>53.9</v>
      </c>
      <c r="J134" s="53"/>
      <c r="K134" s="53"/>
      <c r="L134" s="33" t="s">
        <v>30</v>
      </c>
      <c r="M134" s="33" t="s">
        <v>602</v>
      </c>
      <c r="N134" s="33" t="s">
        <v>603</v>
      </c>
      <c r="O134" s="50" t="s">
        <v>33</v>
      </c>
      <c r="P134" s="50" t="s">
        <v>34</v>
      </c>
      <c r="Q134" s="53"/>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row>
    <row r="135" spans="1:119" s="6" customFormat="1" ht="180" customHeight="1">
      <c r="A135" s="33">
        <v>126</v>
      </c>
      <c r="B135" s="53" t="s">
        <v>604</v>
      </c>
      <c r="C135" s="53" t="s">
        <v>605</v>
      </c>
      <c r="D135" s="53"/>
      <c r="E135" s="53" t="s">
        <v>94</v>
      </c>
      <c r="F135" s="53" t="s">
        <v>606</v>
      </c>
      <c r="G135" s="53">
        <v>151.2</v>
      </c>
      <c r="H135" s="53"/>
      <c r="I135" s="53">
        <v>151.2</v>
      </c>
      <c r="J135" s="53"/>
      <c r="K135" s="53"/>
      <c r="L135" s="33" t="s">
        <v>30</v>
      </c>
      <c r="M135" s="33" t="s">
        <v>607</v>
      </c>
      <c r="N135" s="33" t="s">
        <v>608</v>
      </c>
      <c r="O135" s="50" t="s">
        <v>33</v>
      </c>
      <c r="P135" s="50" t="s">
        <v>34</v>
      </c>
      <c r="Q135" s="53"/>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row>
    <row r="136" spans="1:119" s="6" customFormat="1" ht="180" customHeight="1">
      <c r="A136" s="33">
        <v>127</v>
      </c>
      <c r="B136" s="53" t="s">
        <v>609</v>
      </c>
      <c r="C136" s="53" t="s">
        <v>610</v>
      </c>
      <c r="D136" s="53"/>
      <c r="E136" s="53" t="s">
        <v>120</v>
      </c>
      <c r="F136" s="53" t="s">
        <v>611</v>
      </c>
      <c r="G136" s="53">
        <v>16.1</v>
      </c>
      <c r="H136" s="53"/>
      <c r="I136" s="53">
        <v>16.1</v>
      </c>
      <c r="J136" s="53"/>
      <c r="K136" s="53"/>
      <c r="L136" s="33" t="s">
        <v>30</v>
      </c>
      <c r="M136" s="33" t="s">
        <v>612</v>
      </c>
      <c r="N136" s="33" t="s">
        <v>196</v>
      </c>
      <c r="O136" s="50" t="s">
        <v>33</v>
      </c>
      <c r="P136" s="50" t="s">
        <v>34</v>
      </c>
      <c r="Q136" s="53"/>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row>
    <row r="137" spans="1:119" s="6" customFormat="1" ht="180" customHeight="1">
      <c r="A137" s="33">
        <v>128</v>
      </c>
      <c r="B137" s="53" t="s">
        <v>613</v>
      </c>
      <c r="C137" s="53" t="s">
        <v>119</v>
      </c>
      <c r="D137" s="53"/>
      <c r="E137" s="53" t="s">
        <v>126</v>
      </c>
      <c r="F137" s="53" t="s">
        <v>614</v>
      </c>
      <c r="G137" s="53">
        <v>54.6</v>
      </c>
      <c r="H137" s="53"/>
      <c r="I137" s="53">
        <v>54.6</v>
      </c>
      <c r="J137" s="53"/>
      <c r="K137" s="53"/>
      <c r="L137" s="33" t="s">
        <v>30</v>
      </c>
      <c r="M137" s="33" t="s">
        <v>615</v>
      </c>
      <c r="N137" s="33" t="s">
        <v>616</v>
      </c>
      <c r="O137" s="50" t="s">
        <v>33</v>
      </c>
      <c r="P137" s="50" t="s">
        <v>34</v>
      </c>
      <c r="Q137" s="53"/>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row>
    <row r="138" spans="1:119" s="6" customFormat="1" ht="180" customHeight="1">
      <c r="A138" s="33">
        <v>129</v>
      </c>
      <c r="B138" s="53" t="s">
        <v>617</v>
      </c>
      <c r="C138" s="53" t="s">
        <v>41</v>
      </c>
      <c r="D138" s="53"/>
      <c r="E138" s="53" t="s">
        <v>146</v>
      </c>
      <c r="F138" s="53" t="s">
        <v>618</v>
      </c>
      <c r="G138" s="53">
        <v>42</v>
      </c>
      <c r="H138" s="53"/>
      <c r="I138" s="53">
        <v>42</v>
      </c>
      <c r="J138" s="53"/>
      <c r="K138" s="53"/>
      <c r="L138" s="33" t="s">
        <v>30</v>
      </c>
      <c r="M138" s="33" t="s">
        <v>619</v>
      </c>
      <c r="N138" s="33" t="s">
        <v>620</v>
      </c>
      <c r="O138" s="50" t="s">
        <v>33</v>
      </c>
      <c r="P138" s="50" t="s">
        <v>34</v>
      </c>
      <c r="Q138" s="53"/>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row>
    <row r="139" spans="1:119" s="6" customFormat="1" ht="180" customHeight="1">
      <c r="A139" s="33">
        <v>130</v>
      </c>
      <c r="B139" s="53" t="s">
        <v>621</v>
      </c>
      <c r="C139" s="53" t="s">
        <v>574</v>
      </c>
      <c r="D139" s="53"/>
      <c r="E139" s="53" t="s">
        <v>146</v>
      </c>
      <c r="F139" s="53" t="s">
        <v>622</v>
      </c>
      <c r="G139" s="53">
        <v>111</v>
      </c>
      <c r="H139" s="53"/>
      <c r="I139" s="53">
        <v>111</v>
      </c>
      <c r="J139" s="53"/>
      <c r="K139" s="53"/>
      <c r="L139" s="33" t="s">
        <v>30</v>
      </c>
      <c r="M139" s="33" t="s">
        <v>623</v>
      </c>
      <c r="N139" s="33" t="s">
        <v>624</v>
      </c>
      <c r="O139" s="50" t="s">
        <v>33</v>
      </c>
      <c r="P139" s="50" t="s">
        <v>34</v>
      </c>
      <c r="Q139" s="53"/>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row>
    <row r="140" spans="1:119" s="6" customFormat="1" ht="180" customHeight="1">
      <c r="A140" s="33">
        <v>131</v>
      </c>
      <c r="B140" s="53" t="s">
        <v>625</v>
      </c>
      <c r="C140" s="53" t="s">
        <v>626</v>
      </c>
      <c r="D140" s="53"/>
      <c r="E140" s="53" t="s">
        <v>78</v>
      </c>
      <c r="F140" s="53" t="s">
        <v>627</v>
      </c>
      <c r="G140" s="53">
        <v>123</v>
      </c>
      <c r="H140" s="53"/>
      <c r="I140" s="53">
        <v>123</v>
      </c>
      <c r="J140" s="53"/>
      <c r="K140" s="53"/>
      <c r="L140" s="33" t="s">
        <v>30</v>
      </c>
      <c r="M140" s="33" t="s">
        <v>628</v>
      </c>
      <c r="N140" s="33" t="s">
        <v>629</v>
      </c>
      <c r="O140" s="50" t="s">
        <v>33</v>
      </c>
      <c r="P140" s="50" t="s">
        <v>34</v>
      </c>
      <c r="Q140" s="53"/>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row>
    <row r="141" spans="1:119" s="6" customFormat="1" ht="180" customHeight="1">
      <c r="A141" s="33">
        <v>132</v>
      </c>
      <c r="B141" s="53" t="s">
        <v>630</v>
      </c>
      <c r="C141" s="53" t="s">
        <v>631</v>
      </c>
      <c r="D141" s="53"/>
      <c r="E141" s="53" t="s">
        <v>78</v>
      </c>
      <c r="F141" s="53" t="s">
        <v>632</v>
      </c>
      <c r="G141" s="53">
        <v>80</v>
      </c>
      <c r="H141" s="53"/>
      <c r="I141" s="53">
        <v>80</v>
      </c>
      <c r="J141" s="53"/>
      <c r="K141" s="53"/>
      <c r="L141" s="33" t="s">
        <v>30</v>
      </c>
      <c r="M141" s="33" t="s">
        <v>633</v>
      </c>
      <c r="N141" s="33" t="s">
        <v>634</v>
      </c>
      <c r="O141" s="50" t="s">
        <v>33</v>
      </c>
      <c r="P141" s="50" t="s">
        <v>34</v>
      </c>
      <c r="Q141" s="53"/>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row>
    <row r="142" spans="1:119" s="6" customFormat="1" ht="180" customHeight="1">
      <c r="A142" s="33">
        <v>133</v>
      </c>
      <c r="B142" s="53" t="s">
        <v>635</v>
      </c>
      <c r="C142" s="53" t="s">
        <v>288</v>
      </c>
      <c r="D142" s="53"/>
      <c r="E142" s="53" t="s">
        <v>126</v>
      </c>
      <c r="F142" s="53" t="s">
        <v>636</v>
      </c>
      <c r="G142" s="53">
        <v>26.4</v>
      </c>
      <c r="H142" s="53"/>
      <c r="I142" s="53">
        <v>26.4</v>
      </c>
      <c r="J142" s="53"/>
      <c r="K142" s="53"/>
      <c r="L142" s="33" t="s">
        <v>30</v>
      </c>
      <c r="M142" s="33" t="s">
        <v>637</v>
      </c>
      <c r="N142" s="33" t="s">
        <v>420</v>
      </c>
      <c r="O142" s="50" t="s">
        <v>33</v>
      </c>
      <c r="P142" s="50" t="s">
        <v>34</v>
      </c>
      <c r="Q142" s="53"/>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row>
    <row r="143" spans="1:119" s="6" customFormat="1" ht="180" customHeight="1">
      <c r="A143" s="33">
        <v>134</v>
      </c>
      <c r="B143" s="53" t="s">
        <v>638</v>
      </c>
      <c r="C143" s="53" t="s">
        <v>214</v>
      </c>
      <c r="D143" s="53"/>
      <c r="E143" s="53" t="s">
        <v>28</v>
      </c>
      <c r="F143" s="53" t="s">
        <v>639</v>
      </c>
      <c r="G143" s="53">
        <v>122.4</v>
      </c>
      <c r="H143" s="53"/>
      <c r="I143" s="53">
        <v>122.4</v>
      </c>
      <c r="J143" s="53"/>
      <c r="K143" s="53"/>
      <c r="L143" s="33" t="s">
        <v>30</v>
      </c>
      <c r="M143" s="33" t="s">
        <v>640</v>
      </c>
      <c r="N143" s="33" t="s">
        <v>336</v>
      </c>
      <c r="O143" s="50" t="s">
        <v>33</v>
      </c>
      <c r="P143" s="50" t="s">
        <v>34</v>
      </c>
      <c r="Q143" s="53"/>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row>
    <row r="144" spans="1:119" s="6" customFormat="1" ht="180" customHeight="1">
      <c r="A144" s="33">
        <v>135</v>
      </c>
      <c r="B144" s="53" t="s">
        <v>641</v>
      </c>
      <c r="C144" s="53" t="s">
        <v>179</v>
      </c>
      <c r="D144" s="53"/>
      <c r="E144" s="53" t="s">
        <v>254</v>
      </c>
      <c r="F144" s="53" t="s">
        <v>642</v>
      </c>
      <c r="G144" s="53">
        <v>78</v>
      </c>
      <c r="H144" s="53"/>
      <c r="I144" s="53">
        <v>78</v>
      </c>
      <c r="J144" s="53"/>
      <c r="K144" s="53"/>
      <c r="L144" s="33" t="s">
        <v>30</v>
      </c>
      <c r="M144" s="33" t="s">
        <v>643</v>
      </c>
      <c r="N144" s="33" t="s">
        <v>644</v>
      </c>
      <c r="O144" s="50" t="s">
        <v>33</v>
      </c>
      <c r="P144" s="50" t="s">
        <v>34</v>
      </c>
      <c r="Q144" s="53"/>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row>
    <row r="145" spans="1:119" s="6" customFormat="1" ht="180" customHeight="1">
      <c r="A145" s="33">
        <v>136</v>
      </c>
      <c r="B145" s="53" t="s">
        <v>645</v>
      </c>
      <c r="C145" s="53" t="s">
        <v>646</v>
      </c>
      <c r="D145" s="53"/>
      <c r="E145" s="53" t="s">
        <v>254</v>
      </c>
      <c r="F145" s="53" t="s">
        <v>647</v>
      </c>
      <c r="G145" s="53">
        <v>48</v>
      </c>
      <c r="H145" s="53"/>
      <c r="I145" s="53">
        <v>48</v>
      </c>
      <c r="J145" s="53"/>
      <c r="K145" s="53"/>
      <c r="L145" s="33" t="s">
        <v>30</v>
      </c>
      <c r="M145" s="33" t="s">
        <v>648</v>
      </c>
      <c r="N145" s="33" t="s">
        <v>649</v>
      </c>
      <c r="O145" s="50" t="s">
        <v>33</v>
      </c>
      <c r="P145" s="50" t="s">
        <v>34</v>
      </c>
      <c r="Q145" s="53"/>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row>
    <row r="146" spans="1:119" s="6" customFormat="1" ht="99.75" customHeight="1">
      <c r="A146" s="53"/>
      <c r="B146" s="30" t="s">
        <v>542</v>
      </c>
      <c r="C146" s="30" t="s">
        <v>650</v>
      </c>
      <c r="D146" s="30"/>
      <c r="E146" s="30"/>
      <c r="F146" s="53"/>
      <c r="G146" s="53">
        <f aca="true" t="shared" si="2" ref="G146:K146">SUM(G121:G145)</f>
        <v>1689.5400000000002</v>
      </c>
      <c r="H146" s="53">
        <f t="shared" si="2"/>
        <v>0</v>
      </c>
      <c r="I146" s="53">
        <f t="shared" si="2"/>
        <v>1689.5400000000002</v>
      </c>
      <c r="J146" s="53">
        <f t="shared" si="2"/>
        <v>0</v>
      </c>
      <c r="K146" s="53">
        <f t="shared" si="2"/>
        <v>0</v>
      </c>
      <c r="L146" s="53"/>
      <c r="M146" s="30" t="s">
        <v>651</v>
      </c>
      <c r="N146" s="54" t="s">
        <v>652</v>
      </c>
      <c r="O146" s="50"/>
      <c r="P146" s="50"/>
      <c r="Q146" s="53"/>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row>
    <row r="147" spans="1:119" s="6" customFormat="1" ht="345" customHeight="1">
      <c r="A147" s="33">
        <v>137</v>
      </c>
      <c r="B147" s="33" t="s">
        <v>653</v>
      </c>
      <c r="C147" s="33" t="s">
        <v>654</v>
      </c>
      <c r="D147" s="33"/>
      <c r="E147" s="53" t="s">
        <v>655</v>
      </c>
      <c r="F147" s="33" t="s">
        <v>656</v>
      </c>
      <c r="G147" s="55">
        <v>2295</v>
      </c>
      <c r="H147" s="56"/>
      <c r="I147" s="55"/>
      <c r="J147" s="55">
        <v>1000</v>
      </c>
      <c r="K147" s="33">
        <v>1295</v>
      </c>
      <c r="L147" s="33" t="s">
        <v>30</v>
      </c>
      <c r="M147" s="33" t="s">
        <v>657</v>
      </c>
      <c r="N147" s="33" t="s">
        <v>658</v>
      </c>
      <c r="O147" s="50" t="s">
        <v>33</v>
      </c>
      <c r="P147" s="50" t="s">
        <v>34</v>
      </c>
      <c r="Q147" s="33"/>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row>
    <row r="148" spans="1:119" s="3" customFormat="1" ht="99.75" customHeight="1">
      <c r="A148" s="30"/>
      <c r="B148" s="30" t="s">
        <v>542</v>
      </c>
      <c r="C148" s="57" t="s">
        <v>654</v>
      </c>
      <c r="D148" s="30"/>
      <c r="E148" s="31"/>
      <c r="F148" s="30"/>
      <c r="G148" s="31">
        <f aca="true" t="shared" si="3" ref="G148:K148">SUM(G147:G147)</f>
        <v>2295</v>
      </c>
      <c r="H148" s="31">
        <f t="shared" si="3"/>
        <v>0</v>
      </c>
      <c r="I148" s="31">
        <f t="shared" si="3"/>
        <v>0</v>
      </c>
      <c r="J148" s="31">
        <f t="shared" si="3"/>
        <v>1000</v>
      </c>
      <c r="K148" s="31">
        <f t="shared" si="3"/>
        <v>1295</v>
      </c>
      <c r="L148" s="30"/>
      <c r="M148" s="30" t="s">
        <v>659</v>
      </c>
      <c r="N148" s="30" t="s">
        <v>660</v>
      </c>
      <c r="O148" s="50"/>
      <c r="P148" s="50"/>
      <c r="Q148" s="30"/>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row>
    <row r="149" spans="1:119" s="3" customFormat="1" ht="99.75" customHeight="1">
      <c r="A149" s="30" t="s">
        <v>661</v>
      </c>
      <c r="B149" s="30"/>
      <c r="C149" s="30"/>
      <c r="D149" s="30"/>
      <c r="E149" s="30"/>
      <c r="F149" s="34"/>
      <c r="G149" s="30">
        <f aca="true" t="shared" si="4" ref="G149:K149">SUM(G150:G154)</f>
        <v>904</v>
      </c>
      <c r="H149" s="30">
        <f t="shared" si="4"/>
        <v>339</v>
      </c>
      <c r="I149" s="30">
        <f t="shared" si="4"/>
        <v>6</v>
      </c>
      <c r="J149" s="30">
        <f t="shared" si="4"/>
        <v>0</v>
      </c>
      <c r="K149" s="30">
        <f t="shared" si="4"/>
        <v>565</v>
      </c>
      <c r="L149" s="30"/>
      <c r="M149" s="30"/>
      <c r="N149" s="30"/>
      <c r="O149" s="50"/>
      <c r="P149" s="50"/>
      <c r="Q149" s="30"/>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row>
    <row r="150" spans="1:119" s="2" customFormat="1" ht="156" customHeight="1">
      <c r="A150" s="33">
        <v>138</v>
      </c>
      <c r="B150" s="33" t="s">
        <v>662</v>
      </c>
      <c r="C150" s="33" t="s">
        <v>663</v>
      </c>
      <c r="D150" s="33"/>
      <c r="E150" s="33" t="s">
        <v>664</v>
      </c>
      <c r="F150" s="33" t="s">
        <v>665</v>
      </c>
      <c r="G150" s="33">
        <v>139</v>
      </c>
      <c r="H150" s="58">
        <v>39</v>
      </c>
      <c r="I150" s="72"/>
      <c r="J150" s="33"/>
      <c r="K150" s="58">
        <v>100</v>
      </c>
      <c r="L150" s="33" t="s">
        <v>666</v>
      </c>
      <c r="M150" s="33" t="s">
        <v>667</v>
      </c>
      <c r="N150" s="33" t="s">
        <v>668</v>
      </c>
      <c r="O150" s="50" t="s">
        <v>33</v>
      </c>
      <c r="P150" s="50" t="s">
        <v>34</v>
      </c>
      <c r="Q150" s="76"/>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row>
    <row r="151" spans="1:119" s="2" customFormat="1" ht="237.75" customHeight="1">
      <c r="A151" s="33">
        <v>139</v>
      </c>
      <c r="B151" s="33" t="s">
        <v>669</v>
      </c>
      <c r="C151" s="53" t="s">
        <v>670</v>
      </c>
      <c r="D151" s="33"/>
      <c r="E151" s="33" t="s">
        <v>671</v>
      </c>
      <c r="F151" s="33" t="s">
        <v>672</v>
      </c>
      <c r="G151" s="59">
        <v>215</v>
      </c>
      <c r="H151" s="60"/>
      <c r="I151" s="73">
        <v>6</v>
      </c>
      <c r="J151" s="60"/>
      <c r="K151" s="60">
        <v>215</v>
      </c>
      <c r="L151" s="33" t="s">
        <v>666</v>
      </c>
      <c r="M151" s="33" t="s">
        <v>673</v>
      </c>
      <c r="N151" s="33" t="s">
        <v>674</v>
      </c>
      <c r="O151" s="50" t="s">
        <v>33</v>
      </c>
      <c r="P151" s="50" t="s">
        <v>34</v>
      </c>
      <c r="Q151" s="76"/>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row>
    <row r="152" spans="1:119" s="7" customFormat="1" ht="228" customHeight="1">
      <c r="A152" s="33">
        <v>140</v>
      </c>
      <c r="B152" s="33" t="s">
        <v>675</v>
      </c>
      <c r="C152" s="53" t="s">
        <v>676</v>
      </c>
      <c r="D152" s="33"/>
      <c r="E152" s="33" t="s">
        <v>677</v>
      </c>
      <c r="F152" s="33" t="s">
        <v>678</v>
      </c>
      <c r="G152" s="33">
        <v>30</v>
      </c>
      <c r="H152" s="58"/>
      <c r="I152" s="58"/>
      <c r="J152" s="33"/>
      <c r="K152" s="58">
        <v>30</v>
      </c>
      <c r="L152" s="33" t="s">
        <v>666</v>
      </c>
      <c r="M152" s="33" t="s">
        <v>679</v>
      </c>
      <c r="N152" s="33" t="s">
        <v>680</v>
      </c>
      <c r="O152" s="50" t="s">
        <v>33</v>
      </c>
      <c r="P152" s="50" t="s">
        <v>34</v>
      </c>
      <c r="Q152" s="76"/>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row>
    <row r="153" spans="1:119" s="8" customFormat="1" ht="249.75" customHeight="1">
      <c r="A153" s="33">
        <v>141</v>
      </c>
      <c r="B153" s="61" t="s">
        <v>681</v>
      </c>
      <c r="C153" s="53" t="s">
        <v>682</v>
      </c>
      <c r="D153" s="61"/>
      <c r="E153" s="33" t="s">
        <v>254</v>
      </c>
      <c r="F153" s="33" t="s">
        <v>683</v>
      </c>
      <c r="G153" s="33">
        <v>220</v>
      </c>
      <c r="H153" s="58"/>
      <c r="I153" s="58"/>
      <c r="J153" s="33"/>
      <c r="K153" s="58">
        <v>220</v>
      </c>
      <c r="L153" s="33" t="s">
        <v>666</v>
      </c>
      <c r="M153" s="33" t="s">
        <v>684</v>
      </c>
      <c r="N153" s="33" t="s">
        <v>685</v>
      </c>
      <c r="O153" s="50" t="s">
        <v>33</v>
      </c>
      <c r="P153" s="50" t="s">
        <v>34</v>
      </c>
      <c r="Q153" s="76"/>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row>
    <row r="154" spans="1:119" s="2" customFormat="1" ht="408.75" customHeight="1">
      <c r="A154" s="33">
        <v>142</v>
      </c>
      <c r="B154" s="61" t="s">
        <v>686</v>
      </c>
      <c r="C154" s="62" t="s">
        <v>687</v>
      </c>
      <c r="D154" s="61"/>
      <c r="E154" s="61" t="s">
        <v>688</v>
      </c>
      <c r="F154" s="63" t="s">
        <v>689</v>
      </c>
      <c r="G154" s="33">
        <v>300</v>
      </c>
      <c r="H154" s="58">
        <v>300</v>
      </c>
      <c r="I154" s="58"/>
      <c r="J154" s="58"/>
      <c r="K154" s="74"/>
      <c r="L154" s="33" t="s">
        <v>666</v>
      </c>
      <c r="M154" s="61" t="s">
        <v>690</v>
      </c>
      <c r="N154" s="33" t="s">
        <v>691</v>
      </c>
      <c r="O154" s="50" t="s">
        <v>33</v>
      </c>
      <c r="P154" s="50" t="s">
        <v>34</v>
      </c>
      <c r="Q154" s="76"/>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row>
    <row r="155" spans="1:119" s="2" customFormat="1" ht="99.75" customHeight="1">
      <c r="A155" s="30" t="s">
        <v>692</v>
      </c>
      <c r="B155" s="30"/>
      <c r="C155" s="30"/>
      <c r="D155" s="30"/>
      <c r="E155" s="30"/>
      <c r="F155" s="58"/>
      <c r="G155" s="30">
        <f aca="true" t="shared" si="5" ref="G155:K155">SUM(G156)</f>
        <v>378.33</v>
      </c>
      <c r="H155" s="30">
        <f t="shared" si="5"/>
        <v>0</v>
      </c>
      <c r="I155" s="30">
        <f t="shared" si="5"/>
        <v>378.33</v>
      </c>
      <c r="J155" s="30">
        <f t="shared" si="5"/>
        <v>0</v>
      </c>
      <c r="K155" s="30">
        <f t="shared" si="5"/>
        <v>0</v>
      </c>
      <c r="L155" s="30"/>
      <c r="M155" s="30"/>
      <c r="N155" s="30"/>
      <c r="O155" s="50"/>
      <c r="P155" s="50"/>
      <c r="Q155" s="30"/>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row>
    <row r="156" spans="1:119" s="2" customFormat="1" ht="180" customHeight="1">
      <c r="A156" s="33">
        <v>143</v>
      </c>
      <c r="B156" s="33" t="s">
        <v>693</v>
      </c>
      <c r="C156" s="33" t="s">
        <v>694</v>
      </c>
      <c r="D156" s="33"/>
      <c r="E156" s="33" t="s">
        <v>695</v>
      </c>
      <c r="F156" s="33" t="s">
        <v>696</v>
      </c>
      <c r="G156" s="33">
        <v>378.33</v>
      </c>
      <c r="H156" s="58"/>
      <c r="I156" s="33">
        <v>378.33</v>
      </c>
      <c r="J156" s="58"/>
      <c r="K156" s="58"/>
      <c r="L156" s="33" t="s">
        <v>697</v>
      </c>
      <c r="M156" s="33" t="s">
        <v>698</v>
      </c>
      <c r="N156" s="33" t="s">
        <v>699</v>
      </c>
      <c r="O156" s="50" t="s">
        <v>33</v>
      </c>
      <c r="P156" s="50" t="s">
        <v>34</v>
      </c>
      <c r="Q156" s="33"/>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row>
    <row r="157" spans="1:119" s="2" customFormat="1" ht="99.75" customHeight="1">
      <c r="A157" s="30" t="s">
        <v>700</v>
      </c>
      <c r="B157" s="30"/>
      <c r="C157" s="30"/>
      <c r="D157" s="30"/>
      <c r="E157" s="30"/>
      <c r="F157" s="34"/>
      <c r="G157" s="34">
        <f aca="true" t="shared" si="6" ref="G157:K157">G158+G161+G169+G172</f>
        <v>797.36</v>
      </c>
      <c r="H157" s="34">
        <f t="shared" si="6"/>
        <v>228.13</v>
      </c>
      <c r="I157" s="34">
        <f t="shared" si="6"/>
        <v>569.23</v>
      </c>
      <c r="J157" s="34">
        <f t="shared" si="6"/>
        <v>0</v>
      </c>
      <c r="K157" s="34">
        <f t="shared" si="6"/>
        <v>0</v>
      </c>
      <c r="L157" s="30"/>
      <c r="M157" s="30"/>
      <c r="N157" s="30"/>
      <c r="O157" s="50"/>
      <c r="P157" s="50"/>
      <c r="Q157" s="30"/>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row>
    <row r="158" spans="1:119" s="2" customFormat="1" ht="99.75" customHeight="1">
      <c r="A158" s="64" t="s">
        <v>701</v>
      </c>
      <c r="B158" s="65"/>
      <c r="C158" s="30"/>
      <c r="D158" s="30"/>
      <c r="E158" s="30"/>
      <c r="F158" s="34"/>
      <c r="G158" s="34">
        <f aca="true" t="shared" si="7" ref="G158:K158">SUM(G159:G160)</f>
        <v>145</v>
      </c>
      <c r="H158" s="34">
        <f t="shared" si="7"/>
        <v>0</v>
      </c>
      <c r="I158" s="34">
        <f t="shared" si="7"/>
        <v>145</v>
      </c>
      <c r="J158" s="34">
        <f t="shared" si="7"/>
        <v>0</v>
      </c>
      <c r="K158" s="34">
        <f t="shared" si="7"/>
        <v>0</v>
      </c>
      <c r="L158" s="30"/>
      <c r="M158" s="30"/>
      <c r="N158" s="30"/>
      <c r="O158" s="50"/>
      <c r="P158" s="50"/>
      <c r="Q158" s="30"/>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row>
    <row r="159" spans="1:119" s="9" customFormat="1" ht="99.75" customHeight="1">
      <c r="A159" s="33">
        <v>144</v>
      </c>
      <c r="B159" s="33" t="s">
        <v>702</v>
      </c>
      <c r="C159" s="33" t="s">
        <v>703</v>
      </c>
      <c r="D159" s="33"/>
      <c r="E159" s="33" t="s">
        <v>78</v>
      </c>
      <c r="F159" s="33" t="s">
        <v>704</v>
      </c>
      <c r="G159" s="33">
        <v>107</v>
      </c>
      <c r="H159" s="34"/>
      <c r="I159" s="33">
        <v>107</v>
      </c>
      <c r="J159" s="33"/>
      <c r="K159" s="53"/>
      <c r="L159" s="33" t="s">
        <v>705</v>
      </c>
      <c r="M159" s="33" t="s">
        <v>706</v>
      </c>
      <c r="N159" s="33" t="s">
        <v>707</v>
      </c>
      <c r="O159" s="50" t="s">
        <v>33</v>
      </c>
      <c r="P159" s="50" t="s">
        <v>34</v>
      </c>
      <c r="Q159" s="33"/>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row>
    <row r="160" spans="1:119" s="9" customFormat="1" ht="99.75" customHeight="1">
      <c r="A160" s="33">
        <v>145</v>
      </c>
      <c r="B160" s="33" t="s">
        <v>708</v>
      </c>
      <c r="C160" s="33" t="s">
        <v>709</v>
      </c>
      <c r="D160" s="33"/>
      <c r="E160" s="33" t="s">
        <v>78</v>
      </c>
      <c r="F160" s="33" t="s">
        <v>710</v>
      </c>
      <c r="G160" s="53">
        <v>38</v>
      </c>
      <c r="H160" s="34"/>
      <c r="I160" s="53">
        <v>38</v>
      </c>
      <c r="J160" s="33"/>
      <c r="K160" s="33"/>
      <c r="L160" s="33" t="s">
        <v>705</v>
      </c>
      <c r="M160" s="33" t="s">
        <v>711</v>
      </c>
      <c r="N160" s="33" t="s">
        <v>712</v>
      </c>
      <c r="O160" s="50" t="s">
        <v>33</v>
      </c>
      <c r="P160" s="50" t="s">
        <v>34</v>
      </c>
      <c r="Q160" s="33"/>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row>
    <row r="161" spans="1:119" s="3" customFormat="1" ht="99.75" customHeight="1">
      <c r="A161" s="30" t="s">
        <v>713</v>
      </c>
      <c r="B161" s="30"/>
      <c r="C161" s="30"/>
      <c r="D161" s="30"/>
      <c r="E161" s="30"/>
      <c r="F161" s="34"/>
      <c r="G161" s="66">
        <f aca="true" t="shared" si="8" ref="G161:K161">SUM(G162:G168)</f>
        <v>461</v>
      </c>
      <c r="H161" s="66">
        <f t="shared" si="8"/>
        <v>228.13</v>
      </c>
      <c r="I161" s="66">
        <f t="shared" si="8"/>
        <v>232.87</v>
      </c>
      <c r="J161" s="66">
        <f t="shared" si="8"/>
        <v>0</v>
      </c>
      <c r="K161" s="66">
        <f t="shared" si="8"/>
        <v>0</v>
      </c>
      <c r="L161" s="30"/>
      <c r="M161" s="30"/>
      <c r="N161" s="30"/>
      <c r="O161" s="50"/>
      <c r="P161" s="50"/>
      <c r="Q161" s="30"/>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row>
    <row r="162" spans="1:119" s="9" customFormat="1" ht="99.75" customHeight="1">
      <c r="A162" s="33">
        <v>146</v>
      </c>
      <c r="B162" s="33" t="s">
        <v>714</v>
      </c>
      <c r="C162" s="33" t="s">
        <v>715</v>
      </c>
      <c r="D162" s="33"/>
      <c r="E162" s="33" t="s">
        <v>254</v>
      </c>
      <c r="F162" s="58" t="s">
        <v>432</v>
      </c>
      <c r="G162" s="67">
        <v>93.2</v>
      </c>
      <c r="H162" s="58">
        <v>93.2</v>
      </c>
      <c r="I162" s="67"/>
      <c r="J162" s="58"/>
      <c r="K162" s="58"/>
      <c r="L162" s="33" t="s">
        <v>716</v>
      </c>
      <c r="M162" s="33" t="s">
        <v>717</v>
      </c>
      <c r="N162" s="33" t="s">
        <v>718</v>
      </c>
      <c r="O162" s="50" t="s">
        <v>33</v>
      </c>
      <c r="P162" s="50" t="s">
        <v>34</v>
      </c>
      <c r="Q162" s="33"/>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row>
    <row r="163" spans="1:119" s="7" customFormat="1" ht="99.75" customHeight="1">
      <c r="A163" s="33">
        <v>147</v>
      </c>
      <c r="B163" s="33" t="s">
        <v>719</v>
      </c>
      <c r="C163" s="33" t="s">
        <v>720</v>
      </c>
      <c r="D163" s="33"/>
      <c r="E163" s="33" t="s">
        <v>254</v>
      </c>
      <c r="F163" s="58" t="s">
        <v>721</v>
      </c>
      <c r="G163" s="68">
        <v>95.5</v>
      </c>
      <c r="H163" s="58">
        <v>26</v>
      </c>
      <c r="I163" s="68">
        <v>69.5</v>
      </c>
      <c r="J163" s="58"/>
      <c r="K163" s="58"/>
      <c r="L163" s="33" t="s">
        <v>716</v>
      </c>
      <c r="M163" s="33" t="s">
        <v>722</v>
      </c>
      <c r="N163" s="33" t="s">
        <v>723</v>
      </c>
      <c r="O163" s="50" t="s">
        <v>33</v>
      </c>
      <c r="P163" s="50" t="s">
        <v>34</v>
      </c>
      <c r="Q163" s="33"/>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row>
    <row r="164" spans="1:119" s="7" customFormat="1" ht="99.75" customHeight="1">
      <c r="A164" s="33">
        <v>148</v>
      </c>
      <c r="B164" s="33" t="s">
        <v>724</v>
      </c>
      <c r="C164" s="33" t="s">
        <v>725</v>
      </c>
      <c r="D164" s="33"/>
      <c r="E164" s="33" t="s">
        <v>254</v>
      </c>
      <c r="F164" s="58" t="s">
        <v>726</v>
      </c>
      <c r="G164" s="68">
        <v>117.3</v>
      </c>
      <c r="H164" s="58">
        <v>27</v>
      </c>
      <c r="I164" s="68">
        <v>90.3</v>
      </c>
      <c r="J164" s="58"/>
      <c r="K164" s="58"/>
      <c r="L164" s="33" t="s">
        <v>716</v>
      </c>
      <c r="M164" s="33" t="s">
        <v>727</v>
      </c>
      <c r="N164" s="33" t="s">
        <v>728</v>
      </c>
      <c r="O164" s="50" t="s">
        <v>33</v>
      </c>
      <c r="P164" s="50" t="s">
        <v>34</v>
      </c>
      <c r="Q164" s="33"/>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row>
    <row r="165" spans="1:119" s="7" customFormat="1" ht="99.75" customHeight="1">
      <c r="A165" s="33">
        <v>149</v>
      </c>
      <c r="B165" s="33" t="s">
        <v>729</v>
      </c>
      <c r="C165" s="33" t="s">
        <v>730</v>
      </c>
      <c r="D165" s="33"/>
      <c r="E165" s="33" t="s">
        <v>254</v>
      </c>
      <c r="F165" s="58" t="s">
        <v>432</v>
      </c>
      <c r="G165" s="68">
        <v>20</v>
      </c>
      <c r="H165" s="58"/>
      <c r="I165" s="68">
        <v>20</v>
      </c>
      <c r="J165" s="58"/>
      <c r="K165" s="58"/>
      <c r="L165" s="33" t="s">
        <v>716</v>
      </c>
      <c r="M165" s="33" t="s">
        <v>731</v>
      </c>
      <c r="N165" s="33" t="s">
        <v>732</v>
      </c>
      <c r="O165" s="50" t="s">
        <v>33</v>
      </c>
      <c r="P165" s="50" t="s">
        <v>34</v>
      </c>
      <c r="Q165" s="33"/>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row>
    <row r="166" spans="1:119" s="7" customFormat="1" ht="120" customHeight="1">
      <c r="A166" s="33">
        <v>150</v>
      </c>
      <c r="B166" s="33" t="s">
        <v>733</v>
      </c>
      <c r="C166" s="33" t="s">
        <v>734</v>
      </c>
      <c r="D166" s="33"/>
      <c r="E166" s="33" t="s">
        <v>254</v>
      </c>
      <c r="F166" s="58" t="s">
        <v>735</v>
      </c>
      <c r="G166" s="68">
        <v>15</v>
      </c>
      <c r="H166" s="58"/>
      <c r="I166" s="68">
        <v>15</v>
      </c>
      <c r="J166" s="33"/>
      <c r="K166" s="53"/>
      <c r="L166" s="33" t="s">
        <v>716</v>
      </c>
      <c r="M166" s="33" t="s">
        <v>736</v>
      </c>
      <c r="N166" s="33" t="s">
        <v>737</v>
      </c>
      <c r="O166" s="50" t="s">
        <v>33</v>
      </c>
      <c r="P166" s="50" t="s">
        <v>34</v>
      </c>
      <c r="Q166" s="33"/>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row>
    <row r="167" spans="1:119" s="7" customFormat="1" ht="99.75" customHeight="1">
      <c r="A167" s="33">
        <v>151</v>
      </c>
      <c r="B167" s="33" t="s">
        <v>738</v>
      </c>
      <c r="C167" s="33" t="s">
        <v>739</v>
      </c>
      <c r="D167" s="33"/>
      <c r="E167" s="33" t="s">
        <v>254</v>
      </c>
      <c r="F167" s="58" t="s">
        <v>740</v>
      </c>
      <c r="G167" s="68">
        <v>100</v>
      </c>
      <c r="H167" s="58">
        <v>81.93</v>
      </c>
      <c r="I167" s="68">
        <v>18.07</v>
      </c>
      <c r="J167" s="58"/>
      <c r="K167" s="58"/>
      <c r="L167" s="33" t="s">
        <v>716</v>
      </c>
      <c r="M167" s="33" t="s">
        <v>741</v>
      </c>
      <c r="N167" s="33" t="s">
        <v>742</v>
      </c>
      <c r="O167" s="50" t="s">
        <v>33</v>
      </c>
      <c r="P167" s="50" t="s">
        <v>34</v>
      </c>
      <c r="Q167" s="33"/>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row>
    <row r="168" spans="1:119" s="7" customFormat="1" ht="259.5" customHeight="1">
      <c r="A168" s="33">
        <v>152</v>
      </c>
      <c r="B168" s="69" t="s">
        <v>743</v>
      </c>
      <c r="C168" s="70" t="s">
        <v>744</v>
      </c>
      <c r="D168" s="69"/>
      <c r="E168" s="69" t="s">
        <v>254</v>
      </c>
      <c r="F168" s="69" t="s">
        <v>745</v>
      </c>
      <c r="G168" s="69">
        <v>20</v>
      </c>
      <c r="H168" s="58"/>
      <c r="I168" s="69">
        <v>20</v>
      </c>
      <c r="J168" s="58"/>
      <c r="K168" s="58"/>
      <c r="L168" s="69" t="s">
        <v>716</v>
      </c>
      <c r="M168" s="53" t="s">
        <v>746</v>
      </c>
      <c r="N168" s="53" t="s">
        <v>747</v>
      </c>
      <c r="O168" s="50" t="s">
        <v>33</v>
      </c>
      <c r="P168" s="50" t="s">
        <v>34</v>
      </c>
      <c r="Q168" s="33"/>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row>
    <row r="169" spans="1:119" s="8" customFormat="1" ht="99.75" customHeight="1">
      <c r="A169" s="30" t="s">
        <v>748</v>
      </c>
      <c r="B169" s="30"/>
      <c r="C169" s="30"/>
      <c r="D169" s="30"/>
      <c r="E169" s="30"/>
      <c r="F169" s="58"/>
      <c r="G169" s="66">
        <f aca="true" t="shared" si="9" ref="G169:K169">SUM(G170:G171)</f>
        <v>79.16000000000001</v>
      </c>
      <c r="H169" s="66">
        <f t="shared" si="9"/>
        <v>0</v>
      </c>
      <c r="I169" s="66">
        <f t="shared" si="9"/>
        <v>79.16000000000001</v>
      </c>
      <c r="J169" s="66">
        <f t="shared" si="9"/>
        <v>0</v>
      </c>
      <c r="K169" s="66">
        <f t="shared" si="9"/>
        <v>0</v>
      </c>
      <c r="L169" s="30"/>
      <c r="M169" s="30"/>
      <c r="N169" s="30"/>
      <c r="O169" s="50"/>
      <c r="P169" s="50"/>
      <c r="Q169" s="30"/>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row>
    <row r="170" spans="1:119" s="7" customFormat="1" ht="99.75" customHeight="1">
      <c r="A170" s="33">
        <v>153</v>
      </c>
      <c r="B170" s="53" t="s">
        <v>749</v>
      </c>
      <c r="C170" s="53" t="s">
        <v>750</v>
      </c>
      <c r="D170" s="53"/>
      <c r="E170" s="53" t="s">
        <v>109</v>
      </c>
      <c r="F170" s="58" t="s">
        <v>751</v>
      </c>
      <c r="G170" s="67">
        <v>75.87</v>
      </c>
      <c r="H170" s="58"/>
      <c r="I170" s="67">
        <v>75.87</v>
      </c>
      <c r="J170" s="58"/>
      <c r="K170" s="58"/>
      <c r="L170" s="53" t="s">
        <v>752</v>
      </c>
      <c r="M170" s="33" t="s">
        <v>753</v>
      </c>
      <c r="N170" s="53" t="s">
        <v>754</v>
      </c>
      <c r="O170" s="50" t="s">
        <v>33</v>
      </c>
      <c r="P170" s="50" t="s">
        <v>34</v>
      </c>
      <c r="Q170" s="33"/>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row>
    <row r="171" spans="1:119" s="7" customFormat="1" ht="99.75" customHeight="1">
      <c r="A171" s="33">
        <v>154</v>
      </c>
      <c r="B171" s="53" t="s">
        <v>755</v>
      </c>
      <c r="C171" s="53" t="s">
        <v>756</v>
      </c>
      <c r="D171" s="53"/>
      <c r="E171" s="53" t="s">
        <v>109</v>
      </c>
      <c r="F171" s="58" t="s">
        <v>751</v>
      </c>
      <c r="G171" s="67">
        <v>3.29</v>
      </c>
      <c r="H171" s="58"/>
      <c r="I171" s="67">
        <v>3.29</v>
      </c>
      <c r="J171" s="58"/>
      <c r="K171" s="58"/>
      <c r="L171" s="53" t="s">
        <v>752</v>
      </c>
      <c r="M171" s="33" t="s">
        <v>753</v>
      </c>
      <c r="N171" s="53" t="s">
        <v>754</v>
      </c>
      <c r="O171" s="50" t="s">
        <v>33</v>
      </c>
      <c r="P171" s="50" t="s">
        <v>34</v>
      </c>
      <c r="Q171" s="33"/>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row>
    <row r="172" spans="1:119" s="8" customFormat="1" ht="99.75" customHeight="1">
      <c r="A172" s="64" t="s">
        <v>757</v>
      </c>
      <c r="B172" s="65"/>
      <c r="C172" s="31"/>
      <c r="D172" s="31"/>
      <c r="E172" s="31"/>
      <c r="F172" s="34"/>
      <c r="G172" s="71">
        <f aca="true" t="shared" si="10" ref="G172:K172">SUM(G173:G174)</f>
        <v>112.2</v>
      </c>
      <c r="H172" s="71">
        <f t="shared" si="10"/>
        <v>0</v>
      </c>
      <c r="I172" s="71">
        <f t="shared" si="10"/>
        <v>112.2</v>
      </c>
      <c r="J172" s="71">
        <f t="shared" si="10"/>
        <v>0</v>
      </c>
      <c r="K172" s="71">
        <f t="shared" si="10"/>
        <v>0</v>
      </c>
      <c r="L172" s="31"/>
      <c r="M172" s="33"/>
      <c r="N172" s="53"/>
      <c r="O172" s="50"/>
      <c r="P172" s="50"/>
      <c r="Q172" s="33"/>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row>
    <row r="173" spans="1:119" s="8" customFormat="1" ht="99.75" customHeight="1">
      <c r="A173" s="33">
        <v>155</v>
      </c>
      <c r="B173" s="69" t="s">
        <v>758</v>
      </c>
      <c r="C173" s="69" t="s">
        <v>759</v>
      </c>
      <c r="D173" s="69"/>
      <c r="E173" s="69" t="s">
        <v>329</v>
      </c>
      <c r="F173" s="69" t="s">
        <v>760</v>
      </c>
      <c r="G173" s="69">
        <v>48</v>
      </c>
      <c r="H173" s="58"/>
      <c r="I173" s="69">
        <v>48</v>
      </c>
      <c r="J173" s="69"/>
      <c r="K173" s="75"/>
      <c r="L173" s="69" t="s">
        <v>761</v>
      </c>
      <c r="M173" s="69" t="s">
        <v>762</v>
      </c>
      <c r="N173" s="69" t="s">
        <v>763</v>
      </c>
      <c r="O173" s="50" t="s">
        <v>33</v>
      </c>
      <c r="P173" s="50" t="s">
        <v>34</v>
      </c>
      <c r="Q173" s="33"/>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row>
    <row r="174" spans="1:119" s="8" customFormat="1" ht="99.75" customHeight="1">
      <c r="A174" s="33">
        <v>156</v>
      </c>
      <c r="B174" s="69" t="s">
        <v>764</v>
      </c>
      <c r="C174" s="69" t="s">
        <v>765</v>
      </c>
      <c r="D174" s="69"/>
      <c r="E174" s="69" t="s">
        <v>329</v>
      </c>
      <c r="F174" s="69" t="s">
        <v>766</v>
      </c>
      <c r="G174" s="69">
        <v>64.2</v>
      </c>
      <c r="H174" s="58"/>
      <c r="I174" s="69">
        <v>64.2</v>
      </c>
      <c r="J174" s="69"/>
      <c r="K174" s="75"/>
      <c r="L174" s="69" t="s">
        <v>761</v>
      </c>
      <c r="M174" s="69" t="s">
        <v>767</v>
      </c>
      <c r="N174" s="69" t="s">
        <v>768</v>
      </c>
      <c r="O174" s="50" t="s">
        <v>33</v>
      </c>
      <c r="P174" s="50" t="s">
        <v>34</v>
      </c>
      <c r="Q174" s="33"/>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row>
    <row r="175" spans="1:119" s="2" customFormat="1" ht="99.75" customHeight="1">
      <c r="A175" s="30" t="s">
        <v>769</v>
      </c>
      <c r="B175" s="30"/>
      <c r="C175" s="30"/>
      <c r="D175" s="30"/>
      <c r="E175" s="30"/>
      <c r="F175" s="30"/>
      <c r="G175" s="30">
        <f aca="true" t="shared" si="11" ref="G175:K175">G176+G180+G182+G198+G200+G202</f>
        <v>7297.299999999999</v>
      </c>
      <c r="H175" s="30">
        <f t="shared" si="11"/>
        <v>3631.38</v>
      </c>
      <c r="I175" s="30">
        <f t="shared" si="11"/>
        <v>500</v>
      </c>
      <c r="J175" s="30">
        <f t="shared" si="11"/>
        <v>712.75</v>
      </c>
      <c r="K175" s="30">
        <f t="shared" si="11"/>
        <v>2453.17</v>
      </c>
      <c r="L175" s="30"/>
      <c r="M175" s="30"/>
      <c r="N175" s="30"/>
      <c r="O175" s="50"/>
      <c r="P175" s="50"/>
      <c r="Q175" s="30"/>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row>
    <row r="176" spans="1:119" s="2" customFormat="1" ht="99.75" customHeight="1">
      <c r="A176" s="30" t="s">
        <v>770</v>
      </c>
      <c r="B176" s="30"/>
      <c r="C176" s="30"/>
      <c r="D176" s="30"/>
      <c r="E176" s="30"/>
      <c r="F176" s="34"/>
      <c r="G176" s="30">
        <f aca="true" t="shared" si="12" ref="G176:K176">SUM(G177:G179)</f>
        <v>455</v>
      </c>
      <c r="H176" s="30">
        <f t="shared" si="12"/>
        <v>455</v>
      </c>
      <c r="I176" s="30">
        <f t="shared" si="12"/>
        <v>0</v>
      </c>
      <c r="J176" s="30">
        <f t="shared" si="12"/>
        <v>0</v>
      </c>
      <c r="K176" s="30">
        <f t="shared" si="12"/>
        <v>0</v>
      </c>
      <c r="L176" s="30"/>
      <c r="M176" s="30"/>
      <c r="N176" s="30"/>
      <c r="O176" s="50"/>
      <c r="P176" s="50"/>
      <c r="Q176" s="30"/>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row>
    <row r="177" spans="1:119" s="9" customFormat="1" ht="99.75" customHeight="1">
      <c r="A177" s="33">
        <v>157</v>
      </c>
      <c r="B177" s="33" t="s">
        <v>771</v>
      </c>
      <c r="C177" s="33" t="s">
        <v>772</v>
      </c>
      <c r="D177" s="33" t="s">
        <v>773</v>
      </c>
      <c r="E177" s="33" t="s">
        <v>774</v>
      </c>
      <c r="F177" s="33" t="s">
        <v>775</v>
      </c>
      <c r="G177" s="33">
        <v>139.8</v>
      </c>
      <c r="H177" s="33">
        <v>139.8</v>
      </c>
      <c r="I177" s="33"/>
      <c r="J177" s="58"/>
      <c r="K177" s="58"/>
      <c r="L177" s="33" t="s">
        <v>776</v>
      </c>
      <c r="M177" s="33" t="s">
        <v>777</v>
      </c>
      <c r="N177" s="33" t="s">
        <v>777</v>
      </c>
      <c r="O177" s="50" t="s">
        <v>33</v>
      </c>
      <c r="P177" s="50" t="s">
        <v>34</v>
      </c>
      <c r="Q177" s="33"/>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row>
    <row r="178" spans="1:119" s="7" customFormat="1" ht="99.75" customHeight="1">
      <c r="A178" s="33">
        <v>158</v>
      </c>
      <c r="B178" s="33" t="s">
        <v>778</v>
      </c>
      <c r="C178" s="33" t="s">
        <v>779</v>
      </c>
      <c r="D178" s="33" t="s">
        <v>773</v>
      </c>
      <c r="E178" s="33" t="s">
        <v>774</v>
      </c>
      <c r="F178" s="33" t="s">
        <v>775</v>
      </c>
      <c r="G178" s="33">
        <v>153.45</v>
      </c>
      <c r="H178" s="33">
        <v>153.45</v>
      </c>
      <c r="I178" s="33"/>
      <c r="J178" s="58"/>
      <c r="K178" s="58"/>
      <c r="L178" s="33" t="s">
        <v>776</v>
      </c>
      <c r="M178" s="33" t="s">
        <v>780</v>
      </c>
      <c r="N178" s="33" t="s">
        <v>780</v>
      </c>
      <c r="O178" s="50" t="s">
        <v>33</v>
      </c>
      <c r="P178" s="50" t="s">
        <v>34</v>
      </c>
      <c r="Q178" s="33"/>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row>
    <row r="179" spans="1:119" s="7" customFormat="1" ht="99.75" customHeight="1">
      <c r="A179" s="33">
        <v>159</v>
      </c>
      <c r="B179" s="33" t="s">
        <v>781</v>
      </c>
      <c r="C179" s="33" t="s">
        <v>782</v>
      </c>
      <c r="D179" s="33"/>
      <c r="E179" s="33" t="s">
        <v>774</v>
      </c>
      <c r="F179" s="33" t="s">
        <v>775</v>
      </c>
      <c r="G179" s="33">
        <v>161.75</v>
      </c>
      <c r="H179" s="33">
        <v>161.75</v>
      </c>
      <c r="I179" s="33"/>
      <c r="J179" s="58"/>
      <c r="K179" s="58"/>
      <c r="L179" s="33" t="s">
        <v>776</v>
      </c>
      <c r="M179" s="33" t="s">
        <v>783</v>
      </c>
      <c r="N179" s="33" t="s">
        <v>783</v>
      </c>
      <c r="O179" s="50" t="s">
        <v>33</v>
      </c>
      <c r="P179" s="50" t="s">
        <v>34</v>
      </c>
      <c r="Q179" s="33"/>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row>
    <row r="180" spans="1:119" s="2" customFormat="1" ht="99.75" customHeight="1">
      <c r="A180" s="30" t="s">
        <v>784</v>
      </c>
      <c r="B180" s="30"/>
      <c r="C180" s="30"/>
      <c r="D180" s="30"/>
      <c r="E180" s="30"/>
      <c r="F180" s="34"/>
      <c r="G180" s="30">
        <f aca="true" t="shared" si="13" ref="G180:K180">G181</f>
        <v>1110</v>
      </c>
      <c r="H180" s="30">
        <f t="shared" si="13"/>
        <v>0</v>
      </c>
      <c r="I180" s="30">
        <f t="shared" si="13"/>
        <v>0</v>
      </c>
      <c r="J180" s="30">
        <f t="shared" si="13"/>
        <v>712.75</v>
      </c>
      <c r="K180" s="30">
        <f t="shared" si="13"/>
        <v>397.25</v>
      </c>
      <c r="L180" s="30"/>
      <c r="M180" s="30"/>
      <c r="N180" s="30"/>
      <c r="O180" s="50"/>
      <c r="P180" s="50"/>
      <c r="Q180" s="30"/>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row>
    <row r="181" spans="1:119" s="2" customFormat="1" ht="180" customHeight="1">
      <c r="A181" s="33">
        <v>160</v>
      </c>
      <c r="B181" s="33" t="s">
        <v>785</v>
      </c>
      <c r="C181" s="33" t="s">
        <v>786</v>
      </c>
      <c r="D181" s="33"/>
      <c r="E181" s="33" t="s">
        <v>787</v>
      </c>
      <c r="F181" s="33" t="s">
        <v>788</v>
      </c>
      <c r="G181" s="33">
        <v>1110</v>
      </c>
      <c r="H181" s="58"/>
      <c r="I181" s="58"/>
      <c r="J181" s="33">
        <v>712.75</v>
      </c>
      <c r="K181" s="33">
        <v>397.25</v>
      </c>
      <c r="L181" s="33" t="s">
        <v>789</v>
      </c>
      <c r="M181" s="33" t="s">
        <v>790</v>
      </c>
      <c r="N181" s="33" t="s">
        <v>791</v>
      </c>
      <c r="O181" s="50" t="s">
        <v>33</v>
      </c>
      <c r="P181" s="50" t="s">
        <v>34</v>
      </c>
      <c r="Q181" s="33"/>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row>
    <row r="182" spans="1:119" s="2" customFormat="1" ht="87.75" customHeight="1">
      <c r="A182" s="30" t="s">
        <v>792</v>
      </c>
      <c r="B182" s="30"/>
      <c r="C182" s="30"/>
      <c r="D182" s="30"/>
      <c r="E182" s="30"/>
      <c r="F182" s="34"/>
      <c r="G182" s="30">
        <f aca="true" t="shared" si="14" ref="G182:K182">SUM(G183:G197)</f>
        <v>2673.2799999999997</v>
      </c>
      <c r="H182" s="30">
        <f t="shared" si="14"/>
        <v>1721.38</v>
      </c>
      <c r="I182" s="30">
        <f t="shared" si="14"/>
        <v>0</v>
      </c>
      <c r="J182" s="30">
        <f t="shared" si="14"/>
        <v>0</v>
      </c>
      <c r="K182" s="30">
        <f t="shared" si="14"/>
        <v>951.9000000000001</v>
      </c>
      <c r="L182" s="30"/>
      <c r="M182" s="30"/>
      <c r="N182" s="30"/>
      <c r="O182" s="50"/>
      <c r="P182" s="50"/>
      <c r="Q182" s="30"/>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row>
    <row r="183" spans="1:119" s="2" customFormat="1" ht="406.5" customHeight="1">
      <c r="A183" s="33">
        <v>161</v>
      </c>
      <c r="B183" s="33" t="s">
        <v>793</v>
      </c>
      <c r="C183" s="33" t="s">
        <v>794</v>
      </c>
      <c r="D183" s="33"/>
      <c r="E183" s="33" t="s">
        <v>795</v>
      </c>
      <c r="F183" s="33" t="s">
        <v>796</v>
      </c>
      <c r="G183" s="33">
        <v>97.78</v>
      </c>
      <c r="H183" s="33">
        <v>97.78</v>
      </c>
      <c r="I183" s="30"/>
      <c r="J183" s="30"/>
      <c r="K183" s="30"/>
      <c r="L183" s="33" t="s">
        <v>797</v>
      </c>
      <c r="M183" s="33" t="s">
        <v>798</v>
      </c>
      <c r="N183" s="33" t="s">
        <v>799</v>
      </c>
      <c r="O183" s="50" t="s">
        <v>33</v>
      </c>
      <c r="P183" s="50" t="s">
        <v>34</v>
      </c>
      <c r="Q183" s="30"/>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row>
    <row r="184" spans="1:119" s="2" customFormat="1" ht="330.75" customHeight="1">
      <c r="A184" s="33">
        <v>162</v>
      </c>
      <c r="B184" s="33" t="s">
        <v>800</v>
      </c>
      <c r="C184" s="33" t="s">
        <v>801</v>
      </c>
      <c r="D184" s="33"/>
      <c r="E184" s="33" t="s">
        <v>293</v>
      </c>
      <c r="F184" s="33" t="s">
        <v>802</v>
      </c>
      <c r="G184" s="33">
        <v>152.93</v>
      </c>
      <c r="H184" s="33">
        <v>152.93</v>
      </c>
      <c r="I184" s="30"/>
      <c r="J184" s="30"/>
      <c r="K184" s="30"/>
      <c r="L184" s="33" t="s">
        <v>797</v>
      </c>
      <c r="M184" s="33" t="s">
        <v>803</v>
      </c>
      <c r="N184" s="33" t="s">
        <v>804</v>
      </c>
      <c r="O184" s="50" t="s">
        <v>33</v>
      </c>
      <c r="P184" s="50" t="s">
        <v>34</v>
      </c>
      <c r="Q184" s="30"/>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row>
    <row r="185" spans="1:119" s="2" customFormat="1" ht="295.5" customHeight="1">
      <c r="A185" s="33">
        <v>163</v>
      </c>
      <c r="B185" s="33" t="s">
        <v>805</v>
      </c>
      <c r="C185" s="33" t="s">
        <v>806</v>
      </c>
      <c r="D185" s="33"/>
      <c r="E185" s="33" t="s">
        <v>94</v>
      </c>
      <c r="F185" s="33" t="s">
        <v>807</v>
      </c>
      <c r="G185" s="33">
        <v>61.77</v>
      </c>
      <c r="H185" s="33">
        <v>61.77</v>
      </c>
      <c r="I185" s="30"/>
      <c r="J185" s="30"/>
      <c r="K185" s="30"/>
      <c r="L185" s="33" t="s">
        <v>797</v>
      </c>
      <c r="M185" s="33" t="s">
        <v>808</v>
      </c>
      <c r="N185" s="33" t="s">
        <v>809</v>
      </c>
      <c r="O185" s="50" t="s">
        <v>33</v>
      </c>
      <c r="P185" s="50" t="s">
        <v>34</v>
      </c>
      <c r="Q185" s="30"/>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row>
    <row r="186" spans="1:119" s="2" customFormat="1" ht="406.5" customHeight="1">
      <c r="A186" s="33">
        <v>164</v>
      </c>
      <c r="B186" s="33" t="s">
        <v>810</v>
      </c>
      <c r="C186" s="33" t="s">
        <v>811</v>
      </c>
      <c r="D186" s="33"/>
      <c r="E186" s="33" t="s">
        <v>28</v>
      </c>
      <c r="F186" s="33" t="s">
        <v>812</v>
      </c>
      <c r="G186" s="33">
        <v>223.61</v>
      </c>
      <c r="H186" s="33">
        <v>223.61</v>
      </c>
      <c r="I186" s="30"/>
      <c r="J186" s="30"/>
      <c r="K186" s="30"/>
      <c r="L186" s="33" t="s">
        <v>797</v>
      </c>
      <c r="M186" s="33" t="s">
        <v>813</v>
      </c>
      <c r="N186" s="33" t="s">
        <v>814</v>
      </c>
      <c r="O186" s="50" t="s">
        <v>33</v>
      </c>
      <c r="P186" s="50" t="s">
        <v>34</v>
      </c>
      <c r="Q186" s="30"/>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row>
    <row r="187" spans="1:119" s="2" customFormat="1" ht="270.75" customHeight="1">
      <c r="A187" s="33">
        <v>165</v>
      </c>
      <c r="B187" s="33" t="s">
        <v>815</v>
      </c>
      <c r="C187" s="33" t="s">
        <v>816</v>
      </c>
      <c r="D187" s="33"/>
      <c r="E187" s="33" t="s">
        <v>78</v>
      </c>
      <c r="F187" s="33" t="s">
        <v>817</v>
      </c>
      <c r="G187" s="33">
        <v>269.36</v>
      </c>
      <c r="H187" s="33">
        <v>269.36</v>
      </c>
      <c r="I187" s="30"/>
      <c r="J187" s="30"/>
      <c r="K187" s="30"/>
      <c r="L187" s="33" t="s">
        <v>797</v>
      </c>
      <c r="M187" s="33" t="s">
        <v>818</v>
      </c>
      <c r="N187" s="33" t="s">
        <v>819</v>
      </c>
      <c r="O187" s="50" t="s">
        <v>33</v>
      </c>
      <c r="P187" s="50" t="s">
        <v>34</v>
      </c>
      <c r="Q187" s="30"/>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row>
    <row r="188" spans="1:119" s="2" customFormat="1" ht="357.75" customHeight="1">
      <c r="A188" s="33">
        <v>166</v>
      </c>
      <c r="B188" s="33" t="s">
        <v>820</v>
      </c>
      <c r="C188" s="33" t="s">
        <v>821</v>
      </c>
      <c r="D188" s="33"/>
      <c r="E188" s="33" t="s">
        <v>254</v>
      </c>
      <c r="F188" s="33" t="s">
        <v>822</v>
      </c>
      <c r="G188" s="33">
        <v>281.09</v>
      </c>
      <c r="H188" s="33">
        <v>281.09</v>
      </c>
      <c r="I188" s="30"/>
      <c r="J188" s="30"/>
      <c r="K188" s="30"/>
      <c r="L188" s="33" t="s">
        <v>797</v>
      </c>
      <c r="M188" s="33" t="s">
        <v>823</v>
      </c>
      <c r="N188" s="33" t="s">
        <v>824</v>
      </c>
      <c r="O188" s="50" t="s">
        <v>33</v>
      </c>
      <c r="P188" s="50" t="s">
        <v>34</v>
      </c>
      <c r="Q188" s="30"/>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row>
    <row r="189" spans="1:119" s="2" customFormat="1" ht="324" customHeight="1">
      <c r="A189" s="33">
        <v>167</v>
      </c>
      <c r="B189" s="33" t="s">
        <v>825</v>
      </c>
      <c r="C189" s="33" t="s">
        <v>826</v>
      </c>
      <c r="D189" s="33"/>
      <c r="E189" s="33" t="s">
        <v>109</v>
      </c>
      <c r="F189" s="33" t="s">
        <v>827</v>
      </c>
      <c r="G189" s="33">
        <v>188.44</v>
      </c>
      <c r="H189" s="33">
        <v>188.44</v>
      </c>
      <c r="I189" s="30"/>
      <c r="J189" s="30"/>
      <c r="K189" s="30"/>
      <c r="L189" s="33" t="s">
        <v>797</v>
      </c>
      <c r="M189" s="33" t="s">
        <v>828</v>
      </c>
      <c r="N189" s="33" t="s">
        <v>829</v>
      </c>
      <c r="O189" s="50" t="s">
        <v>33</v>
      </c>
      <c r="P189" s="50" t="s">
        <v>34</v>
      </c>
      <c r="Q189" s="30"/>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row>
    <row r="190" spans="1:119" s="2" customFormat="1" ht="246.75" customHeight="1">
      <c r="A190" s="33">
        <v>168</v>
      </c>
      <c r="B190" s="33" t="s">
        <v>830</v>
      </c>
      <c r="C190" s="33" t="s">
        <v>831</v>
      </c>
      <c r="D190" s="33"/>
      <c r="E190" s="33" t="s">
        <v>62</v>
      </c>
      <c r="F190" s="33" t="s">
        <v>832</v>
      </c>
      <c r="G190" s="33">
        <v>245.91</v>
      </c>
      <c r="H190" s="33">
        <v>245.91</v>
      </c>
      <c r="I190" s="30"/>
      <c r="J190" s="30"/>
      <c r="K190" s="30"/>
      <c r="L190" s="33" t="s">
        <v>797</v>
      </c>
      <c r="M190" s="33" t="s">
        <v>833</v>
      </c>
      <c r="N190" s="33" t="s">
        <v>834</v>
      </c>
      <c r="O190" s="50" t="s">
        <v>33</v>
      </c>
      <c r="P190" s="50" t="s">
        <v>34</v>
      </c>
      <c r="Q190" s="30"/>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row>
    <row r="191" spans="1:119" s="2" customFormat="1" ht="315.75" customHeight="1">
      <c r="A191" s="33">
        <v>169</v>
      </c>
      <c r="B191" s="33" t="s">
        <v>835</v>
      </c>
      <c r="C191" s="33" t="s">
        <v>836</v>
      </c>
      <c r="D191" s="33"/>
      <c r="E191" s="33" t="s">
        <v>146</v>
      </c>
      <c r="F191" s="33" t="s">
        <v>837</v>
      </c>
      <c r="G191" s="33">
        <v>200.49</v>
      </c>
      <c r="H191" s="33">
        <v>200.49</v>
      </c>
      <c r="I191" s="30"/>
      <c r="J191" s="30"/>
      <c r="K191" s="30"/>
      <c r="L191" s="33" t="s">
        <v>797</v>
      </c>
      <c r="M191" s="33" t="s">
        <v>838</v>
      </c>
      <c r="N191" s="33" t="s">
        <v>839</v>
      </c>
      <c r="O191" s="50" t="s">
        <v>33</v>
      </c>
      <c r="P191" s="50" t="s">
        <v>34</v>
      </c>
      <c r="Q191" s="30"/>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row>
    <row r="192" spans="1:119" s="7" customFormat="1" ht="234" customHeight="1">
      <c r="A192" s="33">
        <v>170</v>
      </c>
      <c r="B192" s="33" t="s">
        <v>840</v>
      </c>
      <c r="C192" s="33" t="s">
        <v>841</v>
      </c>
      <c r="D192" s="33"/>
      <c r="E192" s="33" t="s">
        <v>126</v>
      </c>
      <c r="F192" s="33" t="s">
        <v>842</v>
      </c>
      <c r="G192" s="33">
        <v>146.65</v>
      </c>
      <c r="H192" s="33"/>
      <c r="I192" s="58"/>
      <c r="J192" s="58"/>
      <c r="K192" s="33">
        <v>146.65</v>
      </c>
      <c r="L192" s="33" t="s">
        <v>797</v>
      </c>
      <c r="M192" s="33" t="s">
        <v>843</v>
      </c>
      <c r="N192" s="33" t="s">
        <v>844</v>
      </c>
      <c r="O192" s="50" t="s">
        <v>33</v>
      </c>
      <c r="P192" s="50" t="s">
        <v>34</v>
      </c>
      <c r="Q192" s="33"/>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row>
    <row r="193" spans="1:119" s="7" customFormat="1" ht="330.75" customHeight="1">
      <c r="A193" s="33">
        <v>171</v>
      </c>
      <c r="B193" s="33" t="s">
        <v>845</v>
      </c>
      <c r="C193" s="33" t="s">
        <v>846</v>
      </c>
      <c r="D193" s="33"/>
      <c r="E193" s="33" t="s">
        <v>329</v>
      </c>
      <c r="F193" s="33" t="s">
        <v>847</v>
      </c>
      <c r="G193" s="33">
        <v>200.66</v>
      </c>
      <c r="H193" s="33"/>
      <c r="I193" s="58"/>
      <c r="J193" s="33"/>
      <c r="K193" s="33">
        <v>200.66</v>
      </c>
      <c r="L193" s="33" t="s">
        <v>797</v>
      </c>
      <c r="M193" s="33" t="s">
        <v>848</v>
      </c>
      <c r="N193" s="33" t="s">
        <v>849</v>
      </c>
      <c r="O193" s="50" t="s">
        <v>33</v>
      </c>
      <c r="P193" s="50" t="s">
        <v>34</v>
      </c>
      <c r="Q193" s="33"/>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row>
    <row r="194" spans="1:119" s="7" customFormat="1" ht="219" customHeight="1">
      <c r="A194" s="33">
        <v>172</v>
      </c>
      <c r="B194" s="33" t="s">
        <v>850</v>
      </c>
      <c r="C194" s="33" t="s">
        <v>851</v>
      </c>
      <c r="D194" s="33"/>
      <c r="E194" s="33" t="s">
        <v>311</v>
      </c>
      <c r="F194" s="33" t="s">
        <v>852</v>
      </c>
      <c r="G194" s="33">
        <v>212.88</v>
      </c>
      <c r="H194" s="33"/>
      <c r="I194" s="30"/>
      <c r="J194" s="30"/>
      <c r="K194" s="33">
        <v>212.88</v>
      </c>
      <c r="L194" s="33" t="s">
        <v>797</v>
      </c>
      <c r="M194" s="33" t="s">
        <v>853</v>
      </c>
      <c r="N194" s="33" t="s">
        <v>854</v>
      </c>
      <c r="O194" s="50" t="s">
        <v>33</v>
      </c>
      <c r="P194" s="50" t="s">
        <v>34</v>
      </c>
      <c r="Q194" s="30"/>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row>
    <row r="195" spans="1:119" s="7" customFormat="1" ht="210.75" customHeight="1">
      <c r="A195" s="33">
        <v>173</v>
      </c>
      <c r="B195" s="33" t="s">
        <v>855</v>
      </c>
      <c r="C195" s="33" t="s">
        <v>856</v>
      </c>
      <c r="D195" s="33"/>
      <c r="E195" s="33" t="s">
        <v>120</v>
      </c>
      <c r="F195" s="33" t="s">
        <v>857</v>
      </c>
      <c r="G195" s="33">
        <v>37.49</v>
      </c>
      <c r="H195" s="30"/>
      <c r="I195" s="30"/>
      <c r="J195" s="30"/>
      <c r="K195" s="33">
        <v>37.49</v>
      </c>
      <c r="L195" s="33" t="s">
        <v>797</v>
      </c>
      <c r="M195" s="33" t="s">
        <v>858</v>
      </c>
      <c r="N195" s="33" t="s">
        <v>859</v>
      </c>
      <c r="O195" s="50" t="s">
        <v>33</v>
      </c>
      <c r="P195" s="50" t="s">
        <v>34</v>
      </c>
      <c r="Q195" s="30"/>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row>
    <row r="196" spans="1:119" s="7" customFormat="1" ht="192.75" customHeight="1">
      <c r="A196" s="33">
        <v>174</v>
      </c>
      <c r="B196" s="33" t="s">
        <v>860</v>
      </c>
      <c r="C196" s="33" t="s">
        <v>861</v>
      </c>
      <c r="D196" s="33"/>
      <c r="E196" s="33" t="s">
        <v>862</v>
      </c>
      <c r="F196" s="33" t="s">
        <v>863</v>
      </c>
      <c r="G196" s="33">
        <v>48.22</v>
      </c>
      <c r="H196" s="30"/>
      <c r="I196" s="30"/>
      <c r="J196" s="30"/>
      <c r="K196" s="33">
        <v>48.22</v>
      </c>
      <c r="L196" s="33" t="s">
        <v>797</v>
      </c>
      <c r="M196" s="33" t="s">
        <v>864</v>
      </c>
      <c r="N196" s="33" t="s">
        <v>865</v>
      </c>
      <c r="O196" s="50" t="s">
        <v>33</v>
      </c>
      <c r="P196" s="50" t="s">
        <v>34</v>
      </c>
      <c r="Q196" s="30"/>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row>
    <row r="197" spans="1:119" s="2" customFormat="1" ht="201.75" customHeight="1">
      <c r="A197" s="33">
        <v>175</v>
      </c>
      <c r="B197" s="33" t="s">
        <v>866</v>
      </c>
      <c r="C197" s="33" t="s">
        <v>867</v>
      </c>
      <c r="D197" s="33"/>
      <c r="E197" s="33" t="s">
        <v>868</v>
      </c>
      <c r="F197" s="33" t="s">
        <v>869</v>
      </c>
      <c r="G197" s="33">
        <v>306</v>
      </c>
      <c r="H197" s="58"/>
      <c r="I197" s="58"/>
      <c r="J197" s="33"/>
      <c r="K197" s="33">
        <v>306</v>
      </c>
      <c r="L197" s="33" t="s">
        <v>797</v>
      </c>
      <c r="M197" s="33" t="s">
        <v>870</v>
      </c>
      <c r="N197" s="33" t="s">
        <v>871</v>
      </c>
      <c r="O197" s="50" t="s">
        <v>33</v>
      </c>
      <c r="P197" s="50" t="s">
        <v>34</v>
      </c>
      <c r="Q197" s="33"/>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row>
    <row r="198" spans="1:119" s="3" customFormat="1" ht="99.75" customHeight="1">
      <c r="A198" s="30" t="s">
        <v>872</v>
      </c>
      <c r="B198" s="77"/>
      <c r="C198" s="30"/>
      <c r="D198" s="77"/>
      <c r="E198" s="30"/>
      <c r="F198" s="34"/>
      <c r="G198" s="30">
        <f aca="true" t="shared" si="15" ref="G198:K198">G199</f>
        <v>500</v>
      </c>
      <c r="H198" s="30">
        <f t="shared" si="15"/>
        <v>0</v>
      </c>
      <c r="I198" s="30">
        <f t="shared" si="15"/>
        <v>500</v>
      </c>
      <c r="J198" s="30">
        <f t="shared" si="15"/>
        <v>0</v>
      </c>
      <c r="K198" s="30">
        <f t="shared" si="15"/>
        <v>0</v>
      </c>
      <c r="L198" s="30"/>
      <c r="M198" s="30"/>
      <c r="N198" s="30"/>
      <c r="O198" s="50" t="s">
        <v>33</v>
      </c>
      <c r="P198" s="50" t="s">
        <v>34</v>
      </c>
      <c r="Q198" s="77"/>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row>
    <row r="199" spans="1:119" s="7" customFormat="1" ht="180" customHeight="1">
      <c r="A199" s="33">
        <v>176</v>
      </c>
      <c r="B199" s="33" t="s">
        <v>873</v>
      </c>
      <c r="C199" s="33" t="s">
        <v>874</v>
      </c>
      <c r="D199" s="33" t="s">
        <v>875</v>
      </c>
      <c r="E199" s="33" t="s">
        <v>876</v>
      </c>
      <c r="F199" s="78" t="s">
        <v>877</v>
      </c>
      <c r="G199" s="33">
        <v>500</v>
      </c>
      <c r="H199" s="58"/>
      <c r="I199" s="33">
        <v>500</v>
      </c>
      <c r="J199" s="74"/>
      <c r="K199" s="33"/>
      <c r="L199" s="33" t="s">
        <v>878</v>
      </c>
      <c r="M199" s="33" t="s">
        <v>879</v>
      </c>
      <c r="N199" s="33" t="s">
        <v>880</v>
      </c>
      <c r="O199" s="50" t="s">
        <v>33</v>
      </c>
      <c r="P199" s="50" t="s">
        <v>34</v>
      </c>
      <c r="Q199" s="33"/>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row>
    <row r="200" spans="1:119" s="2" customFormat="1" ht="99.75" customHeight="1">
      <c r="A200" s="30" t="s">
        <v>881</v>
      </c>
      <c r="B200" s="30"/>
      <c r="C200" s="30"/>
      <c r="D200" s="30"/>
      <c r="E200" s="30"/>
      <c r="F200" s="34"/>
      <c r="G200" s="30">
        <f aca="true" t="shared" si="16" ref="G200:K200">G201</f>
        <v>315</v>
      </c>
      <c r="H200" s="30">
        <f t="shared" si="16"/>
        <v>315</v>
      </c>
      <c r="I200" s="30">
        <f t="shared" si="16"/>
        <v>0</v>
      </c>
      <c r="J200" s="30">
        <f t="shared" si="16"/>
        <v>0</v>
      </c>
      <c r="K200" s="30">
        <f t="shared" si="16"/>
        <v>0</v>
      </c>
      <c r="L200" s="30"/>
      <c r="M200" s="30"/>
      <c r="N200" s="30"/>
      <c r="O200" s="50"/>
      <c r="P200" s="50"/>
      <c r="Q200" s="30"/>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row>
    <row r="201" spans="1:119" s="7" customFormat="1" ht="99.75" customHeight="1">
      <c r="A201" s="33">
        <v>177</v>
      </c>
      <c r="B201" s="33" t="s">
        <v>882</v>
      </c>
      <c r="C201" s="33" t="s">
        <v>883</v>
      </c>
      <c r="D201" s="33"/>
      <c r="E201" s="33" t="s">
        <v>774</v>
      </c>
      <c r="F201" s="33" t="s">
        <v>775</v>
      </c>
      <c r="G201" s="33">
        <v>315</v>
      </c>
      <c r="H201" s="58">
        <v>315</v>
      </c>
      <c r="I201" s="58"/>
      <c r="J201" s="58"/>
      <c r="K201" s="58"/>
      <c r="L201" s="33" t="s">
        <v>884</v>
      </c>
      <c r="M201" s="33" t="s">
        <v>885</v>
      </c>
      <c r="N201" s="33" t="s">
        <v>886</v>
      </c>
      <c r="O201" s="50" t="s">
        <v>33</v>
      </c>
      <c r="P201" s="50" t="s">
        <v>34</v>
      </c>
      <c r="Q201" s="33"/>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row>
    <row r="202" spans="1:119" s="2" customFormat="1" ht="99.75" customHeight="1">
      <c r="A202" s="30" t="s">
        <v>887</v>
      </c>
      <c r="B202" s="30"/>
      <c r="C202" s="30"/>
      <c r="D202" s="30"/>
      <c r="E202" s="30"/>
      <c r="F202" s="34"/>
      <c r="G202" s="30">
        <f aca="true" t="shared" si="17" ref="G202:K202">G222+G231+G270</f>
        <v>2244.02</v>
      </c>
      <c r="H202" s="30">
        <f t="shared" si="17"/>
        <v>1140</v>
      </c>
      <c r="I202" s="30">
        <f t="shared" si="17"/>
        <v>0</v>
      </c>
      <c r="J202" s="30">
        <f t="shared" si="17"/>
        <v>0</v>
      </c>
      <c r="K202" s="30">
        <f t="shared" si="17"/>
        <v>1104.02</v>
      </c>
      <c r="L202" s="30"/>
      <c r="M202" s="30"/>
      <c r="N202" s="30"/>
      <c r="O202" s="50"/>
      <c r="P202" s="50"/>
      <c r="Q202" s="30"/>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row>
    <row r="203" spans="1:119" s="9" customFormat="1" ht="150" customHeight="1">
      <c r="A203" s="33">
        <v>178</v>
      </c>
      <c r="B203" s="33" t="s">
        <v>888</v>
      </c>
      <c r="C203" s="33" t="s">
        <v>889</v>
      </c>
      <c r="D203" s="33"/>
      <c r="E203" s="33" t="s">
        <v>254</v>
      </c>
      <c r="F203" s="33" t="s">
        <v>890</v>
      </c>
      <c r="G203" s="33">
        <v>111</v>
      </c>
      <c r="H203" s="58"/>
      <c r="I203" s="33"/>
      <c r="J203" s="33"/>
      <c r="K203" s="58">
        <v>111</v>
      </c>
      <c r="L203" s="33" t="s">
        <v>716</v>
      </c>
      <c r="M203" s="33" t="s">
        <v>891</v>
      </c>
      <c r="N203" s="33" t="s">
        <v>892</v>
      </c>
      <c r="O203" s="50" t="s">
        <v>33</v>
      </c>
      <c r="P203" s="50" t="s">
        <v>34</v>
      </c>
      <c r="Q203" s="58"/>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row>
    <row r="204" spans="1:119" s="7" customFormat="1" ht="150" customHeight="1">
      <c r="A204" s="33">
        <v>179</v>
      </c>
      <c r="B204" s="33" t="s">
        <v>893</v>
      </c>
      <c r="C204" s="33" t="s">
        <v>894</v>
      </c>
      <c r="D204" s="33"/>
      <c r="E204" s="33" t="s">
        <v>254</v>
      </c>
      <c r="F204" s="33" t="s">
        <v>895</v>
      </c>
      <c r="G204" s="33">
        <v>60</v>
      </c>
      <c r="H204" s="58"/>
      <c r="I204" s="33"/>
      <c r="J204" s="33"/>
      <c r="K204" s="58">
        <v>60</v>
      </c>
      <c r="L204" s="33" t="s">
        <v>716</v>
      </c>
      <c r="M204" s="33" t="s">
        <v>896</v>
      </c>
      <c r="N204" s="33" t="s">
        <v>897</v>
      </c>
      <c r="O204" s="50" t="s">
        <v>33</v>
      </c>
      <c r="P204" s="50" t="s">
        <v>34</v>
      </c>
      <c r="Q204" s="58"/>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row>
    <row r="205" spans="1:119" s="7" customFormat="1" ht="150" customHeight="1">
      <c r="A205" s="33">
        <v>180</v>
      </c>
      <c r="B205" s="33" t="s">
        <v>898</v>
      </c>
      <c r="C205" s="62" t="s">
        <v>899</v>
      </c>
      <c r="D205" s="33"/>
      <c r="E205" s="33" t="s">
        <v>311</v>
      </c>
      <c r="F205" s="33" t="s">
        <v>312</v>
      </c>
      <c r="G205" s="33">
        <v>50</v>
      </c>
      <c r="H205" s="58"/>
      <c r="I205" s="33"/>
      <c r="J205" s="38"/>
      <c r="K205" s="33">
        <v>50</v>
      </c>
      <c r="L205" s="33" t="s">
        <v>900</v>
      </c>
      <c r="M205" s="33" t="s">
        <v>901</v>
      </c>
      <c r="N205" s="33" t="s">
        <v>902</v>
      </c>
      <c r="O205" s="50" t="s">
        <v>33</v>
      </c>
      <c r="P205" s="50" t="s">
        <v>34</v>
      </c>
      <c r="Q205" s="58"/>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row>
    <row r="206" spans="1:119" s="2" customFormat="1" ht="180" customHeight="1">
      <c r="A206" s="33">
        <v>181</v>
      </c>
      <c r="B206" s="33" t="s">
        <v>903</v>
      </c>
      <c r="C206" s="33" t="s">
        <v>904</v>
      </c>
      <c r="D206" s="33"/>
      <c r="E206" s="33" t="s">
        <v>329</v>
      </c>
      <c r="F206" s="58" t="s">
        <v>905</v>
      </c>
      <c r="G206" s="58">
        <v>30</v>
      </c>
      <c r="H206" s="58"/>
      <c r="I206" s="58"/>
      <c r="J206" s="58"/>
      <c r="K206" s="58">
        <v>30</v>
      </c>
      <c r="L206" s="33" t="s">
        <v>761</v>
      </c>
      <c r="M206" s="33" t="s">
        <v>906</v>
      </c>
      <c r="N206" s="33" t="s">
        <v>907</v>
      </c>
      <c r="O206" s="50" t="s">
        <v>33</v>
      </c>
      <c r="P206" s="50" t="s">
        <v>34</v>
      </c>
      <c r="Q206" s="58"/>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row>
    <row r="207" spans="1:119" s="2" customFormat="1" ht="300.75" customHeight="1">
      <c r="A207" s="33">
        <v>182</v>
      </c>
      <c r="B207" s="33" t="s">
        <v>908</v>
      </c>
      <c r="C207" s="33" t="s">
        <v>909</v>
      </c>
      <c r="D207" s="33" t="s">
        <v>910</v>
      </c>
      <c r="E207" s="33" t="s">
        <v>78</v>
      </c>
      <c r="F207" s="33" t="s">
        <v>911</v>
      </c>
      <c r="G207" s="33">
        <v>35.57</v>
      </c>
      <c r="H207" s="33">
        <v>35.57</v>
      </c>
      <c r="I207" s="58"/>
      <c r="J207" s="33"/>
      <c r="K207" s="58"/>
      <c r="L207" s="33" t="s">
        <v>705</v>
      </c>
      <c r="M207" s="33" t="s">
        <v>912</v>
      </c>
      <c r="N207" s="33" t="s">
        <v>913</v>
      </c>
      <c r="O207" s="50" t="s">
        <v>33</v>
      </c>
      <c r="P207" s="50" t="s">
        <v>34</v>
      </c>
      <c r="Q207" s="33"/>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row>
    <row r="208" spans="1:119" s="2" customFormat="1" ht="393" customHeight="1">
      <c r="A208" s="33">
        <v>183</v>
      </c>
      <c r="B208" s="33" t="s">
        <v>914</v>
      </c>
      <c r="C208" s="33" t="s">
        <v>915</v>
      </c>
      <c r="D208" s="33" t="s">
        <v>910</v>
      </c>
      <c r="E208" s="33" t="s">
        <v>254</v>
      </c>
      <c r="F208" s="33" t="s">
        <v>916</v>
      </c>
      <c r="G208" s="33">
        <v>192.92</v>
      </c>
      <c r="H208" s="33">
        <v>192.92</v>
      </c>
      <c r="I208" s="58"/>
      <c r="J208" s="33"/>
      <c r="K208" s="58"/>
      <c r="L208" s="33" t="s">
        <v>716</v>
      </c>
      <c r="M208" s="33" t="s">
        <v>917</v>
      </c>
      <c r="N208" s="33" t="s">
        <v>918</v>
      </c>
      <c r="O208" s="50" t="s">
        <v>33</v>
      </c>
      <c r="P208" s="50" t="s">
        <v>34</v>
      </c>
      <c r="Q208" s="33"/>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row>
    <row r="209" spans="1:119" s="2" customFormat="1" ht="150" customHeight="1">
      <c r="A209" s="33">
        <v>184</v>
      </c>
      <c r="B209" s="33" t="s">
        <v>919</v>
      </c>
      <c r="C209" s="33" t="s">
        <v>920</v>
      </c>
      <c r="D209" s="33" t="s">
        <v>910</v>
      </c>
      <c r="E209" s="33" t="s">
        <v>109</v>
      </c>
      <c r="F209" s="33" t="s">
        <v>921</v>
      </c>
      <c r="G209" s="33">
        <v>7.87</v>
      </c>
      <c r="H209" s="33">
        <v>7.87</v>
      </c>
      <c r="I209" s="58"/>
      <c r="J209" s="33"/>
      <c r="K209" s="58"/>
      <c r="L209" s="33" t="s">
        <v>752</v>
      </c>
      <c r="M209" s="33" t="s">
        <v>922</v>
      </c>
      <c r="N209" s="33" t="s">
        <v>923</v>
      </c>
      <c r="O209" s="50" t="s">
        <v>33</v>
      </c>
      <c r="P209" s="50" t="s">
        <v>34</v>
      </c>
      <c r="Q209" s="33"/>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row>
    <row r="210" spans="1:119" s="2" customFormat="1" ht="270.75" customHeight="1">
      <c r="A210" s="33">
        <v>185</v>
      </c>
      <c r="B210" s="33" t="s">
        <v>924</v>
      </c>
      <c r="C210" s="33" t="s">
        <v>925</v>
      </c>
      <c r="D210" s="33" t="s">
        <v>910</v>
      </c>
      <c r="E210" s="33" t="s">
        <v>62</v>
      </c>
      <c r="F210" s="33" t="s">
        <v>926</v>
      </c>
      <c r="G210" s="33">
        <v>37.22</v>
      </c>
      <c r="H210" s="33">
        <v>37.22</v>
      </c>
      <c r="I210" s="58"/>
      <c r="J210" s="33"/>
      <c r="K210" s="58"/>
      <c r="L210" s="33" t="s">
        <v>927</v>
      </c>
      <c r="M210" s="33" t="s">
        <v>928</v>
      </c>
      <c r="N210" s="33" t="s">
        <v>929</v>
      </c>
      <c r="O210" s="50" t="s">
        <v>33</v>
      </c>
      <c r="P210" s="50" t="s">
        <v>34</v>
      </c>
      <c r="Q210" s="58"/>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row>
    <row r="211" spans="1:119" s="2" customFormat="1" ht="225.75" customHeight="1">
      <c r="A211" s="33">
        <v>186</v>
      </c>
      <c r="B211" s="33" t="s">
        <v>930</v>
      </c>
      <c r="C211" s="33" t="s">
        <v>931</v>
      </c>
      <c r="D211" s="33" t="s">
        <v>910</v>
      </c>
      <c r="E211" s="33" t="s">
        <v>28</v>
      </c>
      <c r="F211" s="33" t="s">
        <v>932</v>
      </c>
      <c r="G211" s="33">
        <v>38.66</v>
      </c>
      <c r="H211" s="33">
        <v>38.66</v>
      </c>
      <c r="I211" s="58"/>
      <c r="J211" s="33"/>
      <c r="K211" s="58"/>
      <c r="L211" s="33" t="s">
        <v>933</v>
      </c>
      <c r="M211" s="33" t="s">
        <v>934</v>
      </c>
      <c r="N211" s="33" t="s">
        <v>935</v>
      </c>
      <c r="O211" s="50" t="s">
        <v>33</v>
      </c>
      <c r="P211" s="50" t="s">
        <v>34</v>
      </c>
      <c r="Q211" s="58"/>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row>
    <row r="212" spans="1:119" s="2" customFormat="1" ht="150" customHeight="1">
      <c r="A212" s="33">
        <v>187</v>
      </c>
      <c r="B212" s="33" t="s">
        <v>936</v>
      </c>
      <c r="C212" s="33" t="s">
        <v>937</v>
      </c>
      <c r="D212" s="33" t="s">
        <v>910</v>
      </c>
      <c r="E212" s="33" t="s">
        <v>311</v>
      </c>
      <c r="F212" s="33" t="s">
        <v>938</v>
      </c>
      <c r="G212" s="33">
        <v>7.89</v>
      </c>
      <c r="H212" s="33">
        <v>7.89</v>
      </c>
      <c r="I212" s="58"/>
      <c r="J212" s="33"/>
      <c r="K212" s="58"/>
      <c r="L212" s="33" t="s">
        <v>900</v>
      </c>
      <c r="M212" s="33" t="s">
        <v>939</v>
      </c>
      <c r="N212" s="33" t="s">
        <v>940</v>
      </c>
      <c r="O212" s="50" t="s">
        <v>33</v>
      </c>
      <c r="P212" s="50" t="s">
        <v>34</v>
      </c>
      <c r="Q212" s="58"/>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row>
    <row r="213" spans="1:119" s="2" customFormat="1" ht="190.5" customHeight="1">
      <c r="A213" s="33">
        <v>188</v>
      </c>
      <c r="B213" s="33" t="s">
        <v>941</v>
      </c>
      <c r="C213" s="33" t="s">
        <v>942</v>
      </c>
      <c r="D213" s="33" t="s">
        <v>910</v>
      </c>
      <c r="E213" s="33" t="s">
        <v>94</v>
      </c>
      <c r="F213" s="33" t="s">
        <v>943</v>
      </c>
      <c r="G213" s="33">
        <v>10.82</v>
      </c>
      <c r="H213" s="33">
        <v>10.82</v>
      </c>
      <c r="I213" s="58"/>
      <c r="J213" s="33"/>
      <c r="K213" s="58"/>
      <c r="L213" s="33" t="s">
        <v>944</v>
      </c>
      <c r="M213" s="33" t="s">
        <v>945</v>
      </c>
      <c r="N213" s="33" t="s">
        <v>946</v>
      </c>
      <c r="O213" s="50" t="s">
        <v>33</v>
      </c>
      <c r="P213" s="50" t="s">
        <v>34</v>
      </c>
      <c r="Q213" s="58"/>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row>
    <row r="214" spans="1:119" s="2" customFormat="1" ht="150" customHeight="1">
      <c r="A214" s="33">
        <v>189</v>
      </c>
      <c r="B214" s="33" t="s">
        <v>947</v>
      </c>
      <c r="C214" s="33" t="s">
        <v>948</v>
      </c>
      <c r="D214" s="33" t="s">
        <v>910</v>
      </c>
      <c r="E214" s="33" t="s">
        <v>120</v>
      </c>
      <c r="F214" s="33" t="s">
        <v>949</v>
      </c>
      <c r="G214" s="33">
        <v>1.2</v>
      </c>
      <c r="H214" s="33">
        <v>1.2</v>
      </c>
      <c r="I214" s="58"/>
      <c r="J214" s="33"/>
      <c r="K214" s="58"/>
      <c r="L214" s="33" t="s">
        <v>950</v>
      </c>
      <c r="M214" s="33" t="s">
        <v>951</v>
      </c>
      <c r="N214" s="33" t="s">
        <v>952</v>
      </c>
      <c r="O214" s="50" t="s">
        <v>33</v>
      </c>
      <c r="P214" s="50" t="s">
        <v>34</v>
      </c>
      <c r="Q214" s="58"/>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row>
    <row r="215" spans="1:119" s="2" customFormat="1" ht="150" customHeight="1">
      <c r="A215" s="33">
        <v>190</v>
      </c>
      <c r="B215" s="33" t="s">
        <v>953</v>
      </c>
      <c r="C215" s="33" t="s">
        <v>954</v>
      </c>
      <c r="D215" s="33" t="s">
        <v>910</v>
      </c>
      <c r="E215" s="33" t="s">
        <v>955</v>
      </c>
      <c r="F215" s="33" t="s">
        <v>956</v>
      </c>
      <c r="G215" s="33">
        <v>2.06</v>
      </c>
      <c r="H215" s="33">
        <v>2.06</v>
      </c>
      <c r="I215" s="58"/>
      <c r="J215" s="33"/>
      <c r="K215" s="58"/>
      <c r="L215" s="33" t="s">
        <v>957</v>
      </c>
      <c r="M215" s="33" t="s">
        <v>958</v>
      </c>
      <c r="N215" s="33" t="s">
        <v>959</v>
      </c>
      <c r="O215" s="50" t="s">
        <v>33</v>
      </c>
      <c r="P215" s="50" t="s">
        <v>34</v>
      </c>
      <c r="Q215" s="58"/>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row>
    <row r="216" spans="1:119" s="2" customFormat="1" ht="261.75" customHeight="1">
      <c r="A216" s="33">
        <v>191</v>
      </c>
      <c r="B216" s="33" t="s">
        <v>960</v>
      </c>
      <c r="C216" s="33" t="s">
        <v>961</v>
      </c>
      <c r="D216" s="33" t="s">
        <v>910</v>
      </c>
      <c r="E216" s="33" t="s">
        <v>329</v>
      </c>
      <c r="F216" s="33" t="s">
        <v>962</v>
      </c>
      <c r="G216" s="33">
        <v>29.95</v>
      </c>
      <c r="H216" s="33">
        <v>29.95</v>
      </c>
      <c r="I216" s="58"/>
      <c r="J216" s="33"/>
      <c r="K216" s="58"/>
      <c r="L216" s="33" t="s">
        <v>761</v>
      </c>
      <c r="M216" s="33" t="s">
        <v>963</v>
      </c>
      <c r="N216" s="33" t="s">
        <v>964</v>
      </c>
      <c r="O216" s="50" t="s">
        <v>33</v>
      </c>
      <c r="P216" s="50" t="s">
        <v>34</v>
      </c>
      <c r="Q216" s="58"/>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row>
    <row r="217" spans="1:119" s="2" customFormat="1" ht="150" customHeight="1">
      <c r="A217" s="33">
        <v>192</v>
      </c>
      <c r="B217" s="33" t="s">
        <v>965</v>
      </c>
      <c r="C217" s="33" t="s">
        <v>948</v>
      </c>
      <c r="D217" s="33" t="s">
        <v>910</v>
      </c>
      <c r="E217" s="33" t="s">
        <v>862</v>
      </c>
      <c r="F217" s="33" t="s">
        <v>966</v>
      </c>
      <c r="G217" s="33">
        <v>1.2</v>
      </c>
      <c r="H217" s="33">
        <v>1.2</v>
      </c>
      <c r="I217" s="58"/>
      <c r="J217" s="33"/>
      <c r="K217" s="58"/>
      <c r="L217" s="33" t="s">
        <v>967</v>
      </c>
      <c r="M217" s="33" t="s">
        <v>968</v>
      </c>
      <c r="N217" s="33" t="s">
        <v>952</v>
      </c>
      <c r="O217" s="50" t="s">
        <v>33</v>
      </c>
      <c r="P217" s="50" t="s">
        <v>34</v>
      </c>
      <c r="Q217" s="58"/>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row>
    <row r="218" spans="1:119" s="2" customFormat="1" ht="184.5" customHeight="1">
      <c r="A218" s="33">
        <v>193</v>
      </c>
      <c r="B218" s="33" t="s">
        <v>969</v>
      </c>
      <c r="C218" s="33" t="s">
        <v>970</v>
      </c>
      <c r="D218" s="33" t="s">
        <v>910</v>
      </c>
      <c r="E218" s="33" t="s">
        <v>146</v>
      </c>
      <c r="F218" s="33" t="s">
        <v>971</v>
      </c>
      <c r="G218" s="33">
        <v>6.85</v>
      </c>
      <c r="H218" s="33">
        <v>6.85</v>
      </c>
      <c r="I218" s="58"/>
      <c r="J218" s="33"/>
      <c r="K218" s="58"/>
      <c r="L218" s="33" t="s">
        <v>972</v>
      </c>
      <c r="M218" s="33" t="s">
        <v>973</v>
      </c>
      <c r="N218" s="33" t="s">
        <v>974</v>
      </c>
      <c r="O218" s="50" t="s">
        <v>33</v>
      </c>
      <c r="P218" s="50" t="s">
        <v>34</v>
      </c>
      <c r="Q218" s="58"/>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row>
    <row r="219" spans="1:119" s="2" customFormat="1" ht="150" customHeight="1">
      <c r="A219" s="33">
        <v>194</v>
      </c>
      <c r="B219" s="33" t="s">
        <v>975</v>
      </c>
      <c r="C219" s="33" t="s">
        <v>976</v>
      </c>
      <c r="D219" s="33" t="s">
        <v>910</v>
      </c>
      <c r="E219" s="33" t="s">
        <v>126</v>
      </c>
      <c r="F219" s="33" t="s">
        <v>977</v>
      </c>
      <c r="G219" s="33">
        <v>5</v>
      </c>
      <c r="H219" s="33">
        <v>5</v>
      </c>
      <c r="I219" s="58"/>
      <c r="J219" s="33"/>
      <c r="K219" s="58"/>
      <c r="L219" s="33" t="s">
        <v>978</v>
      </c>
      <c r="M219" s="33" t="s">
        <v>979</v>
      </c>
      <c r="N219" s="33" t="s">
        <v>980</v>
      </c>
      <c r="O219" s="50" t="s">
        <v>33</v>
      </c>
      <c r="P219" s="50" t="s">
        <v>34</v>
      </c>
      <c r="Q219" s="58"/>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row>
    <row r="220" spans="1:119" s="2" customFormat="1" ht="150" customHeight="1">
      <c r="A220" s="33">
        <v>195</v>
      </c>
      <c r="B220" s="33" t="s">
        <v>981</v>
      </c>
      <c r="C220" s="33" t="s">
        <v>982</v>
      </c>
      <c r="D220" s="33" t="s">
        <v>910</v>
      </c>
      <c r="E220" s="33" t="s">
        <v>983</v>
      </c>
      <c r="F220" s="33" t="s">
        <v>984</v>
      </c>
      <c r="G220" s="33">
        <v>1.5</v>
      </c>
      <c r="H220" s="33">
        <v>1.5</v>
      </c>
      <c r="I220" s="58"/>
      <c r="J220" s="33"/>
      <c r="K220" s="58"/>
      <c r="L220" s="33" t="s">
        <v>985</v>
      </c>
      <c r="M220" s="33" t="s">
        <v>986</v>
      </c>
      <c r="N220" s="33" t="s">
        <v>987</v>
      </c>
      <c r="O220" s="50" t="s">
        <v>33</v>
      </c>
      <c r="P220" s="50" t="s">
        <v>34</v>
      </c>
      <c r="Q220" s="58"/>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row>
    <row r="221" spans="1:119" s="7" customFormat="1" ht="150" customHeight="1">
      <c r="A221" s="33">
        <v>196</v>
      </c>
      <c r="B221" s="33" t="s">
        <v>988</v>
      </c>
      <c r="C221" s="33" t="s">
        <v>989</v>
      </c>
      <c r="D221" s="33" t="s">
        <v>910</v>
      </c>
      <c r="E221" s="33" t="s">
        <v>293</v>
      </c>
      <c r="F221" s="33" t="s">
        <v>990</v>
      </c>
      <c r="G221" s="33">
        <v>1.29</v>
      </c>
      <c r="H221" s="33">
        <v>1.29</v>
      </c>
      <c r="I221" s="58"/>
      <c r="J221" s="33"/>
      <c r="K221" s="58"/>
      <c r="L221" s="33" t="s">
        <v>991</v>
      </c>
      <c r="M221" s="33" t="s">
        <v>992</v>
      </c>
      <c r="N221" s="33" t="s">
        <v>993</v>
      </c>
      <c r="O221" s="50" t="s">
        <v>33</v>
      </c>
      <c r="P221" s="50" t="s">
        <v>34</v>
      </c>
      <c r="Q221" s="33"/>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row>
    <row r="222" spans="1:119" s="2" customFormat="1" ht="99.75" customHeight="1">
      <c r="A222" s="33"/>
      <c r="B222" s="64" t="s">
        <v>542</v>
      </c>
      <c r="C222" s="65"/>
      <c r="D222" s="30"/>
      <c r="E222" s="30"/>
      <c r="F222" s="30"/>
      <c r="G222" s="30">
        <f aca="true" t="shared" si="18" ref="G222:K222">SUM(G203:G221)</f>
        <v>631.0000000000001</v>
      </c>
      <c r="H222" s="30">
        <f t="shared" si="18"/>
        <v>380</v>
      </c>
      <c r="I222" s="30">
        <f t="shared" si="18"/>
        <v>0</v>
      </c>
      <c r="J222" s="30">
        <f t="shared" si="18"/>
        <v>0</v>
      </c>
      <c r="K222" s="30">
        <f t="shared" si="18"/>
        <v>251</v>
      </c>
      <c r="L222" s="33"/>
      <c r="M222" s="33"/>
      <c r="N222" s="33"/>
      <c r="O222" s="50"/>
      <c r="P222" s="50"/>
      <c r="Q222" s="33"/>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row>
    <row r="223" spans="1:119" s="1" customFormat="1" ht="99.75" customHeight="1">
      <c r="A223" s="68">
        <v>197</v>
      </c>
      <c r="B223" s="69" t="s">
        <v>994</v>
      </c>
      <c r="C223" s="69" t="s">
        <v>995</v>
      </c>
      <c r="D223" s="69"/>
      <c r="E223" s="69" t="s">
        <v>78</v>
      </c>
      <c r="F223" s="69" t="s">
        <v>996</v>
      </c>
      <c r="G223" s="69">
        <v>124</v>
      </c>
      <c r="H223" s="68"/>
      <c r="I223" s="68"/>
      <c r="J223" s="69"/>
      <c r="K223" s="69">
        <v>124</v>
      </c>
      <c r="L223" s="69" t="s">
        <v>705</v>
      </c>
      <c r="M223" s="69" t="s">
        <v>997</v>
      </c>
      <c r="N223" s="69" t="s">
        <v>998</v>
      </c>
      <c r="O223" s="50" t="s">
        <v>33</v>
      </c>
      <c r="P223" s="50" t="s">
        <v>34</v>
      </c>
      <c r="Q223" s="83"/>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row>
    <row r="224" spans="1:119" s="1" customFormat="1" ht="99.75" customHeight="1">
      <c r="A224" s="68">
        <v>198</v>
      </c>
      <c r="B224" s="69" t="s">
        <v>999</v>
      </c>
      <c r="C224" s="69" t="s">
        <v>1000</v>
      </c>
      <c r="D224" s="69"/>
      <c r="E224" s="69" t="s">
        <v>78</v>
      </c>
      <c r="F224" s="69" t="s">
        <v>1001</v>
      </c>
      <c r="G224" s="69">
        <v>98</v>
      </c>
      <c r="H224" s="68"/>
      <c r="I224" s="68"/>
      <c r="J224" s="69"/>
      <c r="K224" s="69">
        <v>98</v>
      </c>
      <c r="L224" s="69" t="s">
        <v>705</v>
      </c>
      <c r="M224" s="69" t="s">
        <v>1002</v>
      </c>
      <c r="N224" s="69" t="s">
        <v>1003</v>
      </c>
      <c r="O224" s="50" t="s">
        <v>33</v>
      </c>
      <c r="P224" s="50" t="s">
        <v>34</v>
      </c>
      <c r="Q224" s="83"/>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row>
    <row r="225" spans="1:119" s="10" customFormat="1" ht="180" customHeight="1">
      <c r="A225" s="68">
        <v>199</v>
      </c>
      <c r="B225" s="69" t="s">
        <v>1004</v>
      </c>
      <c r="C225" s="79" t="s">
        <v>1005</v>
      </c>
      <c r="D225" s="69"/>
      <c r="E225" s="69" t="s">
        <v>254</v>
      </c>
      <c r="F225" s="69" t="s">
        <v>1006</v>
      </c>
      <c r="G225" s="69">
        <v>87.9</v>
      </c>
      <c r="H225" s="68"/>
      <c r="I225" s="68"/>
      <c r="J225" s="69"/>
      <c r="K225" s="69">
        <v>87.9</v>
      </c>
      <c r="L225" s="69" t="s">
        <v>716</v>
      </c>
      <c r="M225" s="70" t="s">
        <v>1007</v>
      </c>
      <c r="N225" s="69" t="s">
        <v>1008</v>
      </c>
      <c r="O225" s="50" t="s">
        <v>33</v>
      </c>
      <c r="P225" s="50" t="s">
        <v>34</v>
      </c>
      <c r="Q225" s="83"/>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row>
    <row r="226" spans="1:119" s="10" customFormat="1" ht="180" customHeight="1">
      <c r="A226" s="68">
        <v>200</v>
      </c>
      <c r="B226" s="69" t="s">
        <v>1009</v>
      </c>
      <c r="C226" s="76" t="s">
        <v>1010</v>
      </c>
      <c r="D226" s="69"/>
      <c r="E226" s="69" t="s">
        <v>62</v>
      </c>
      <c r="F226" s="69" t="s">
        <v>1011</v>
      </c>
      <c r="G226" s="69">
        <v>18.12</v>
      </c>
      <c r="H226" s="68"/>
      <c r="I226" s="68"/>
      <c r="J226" s="69"/>
      <c r="K226" s="69">
        <v>18.12</v>
      </c>
      <c r="L226" s="69" t="s">
        <v>927</v>
      </c>
      <c r="M226" s="69" t="s">
        <v>1012</v>
      </c>
      <c r="N226" s="69" t="s">
        <v>1013</v>
      </c>
      <c r="O226" s="50" t="s">
        <v>33</v>
      </c>
      <c r="P226" s="50" t="s">
        <v>34</v>
      </c>
      <c r="Q226" s="83"/>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row>
    <row r="227" spans="1:119" s="1" customFormat="1" ht="180" customHeight="1">
      <c r="A227" s="68">
        <v>201</v>
      </c>
      <c r="B227" s="69" t="s">
        <v>1014</v>
      </c>
      <c r="C227" s="69" t="s">
        <v>1015</v>
      </c>
      <c r="D227" s="69"/>
      <c r="E227" s="69" t="s">
        <v>78</v>
      </c>
      <c r="F227" s="69" t="s">
        <v>1016</v>
      </c>
      <c r="G227" s="69">
        <v>60</v>
      </c>
      <c r="H227" s="68"/>
      <c r="I227" s="68"/>
      <c r="J227" s="69"/>
      <c r="K227" s="69">
        <v>60</v>
      </c>
      <c r="L227" s="69" t="s">
        <v>705</v>
      </c>
      <c r="M227" s="69" t="s">
        <v>1017</v>
      </c>
      <c r="N227" s="69" t="s">
        <v>1018</v>
      </c>
      <c r="O227" s="50" t="s">
        <v>33</v>
      </c>
      <c r="P227" s="50" t="s">
        <v>34</v>
      </c>
      <c r="Q227" s="83"/>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row>
    <row r="228" spans="1:119" s="10" customFormat="1" ht="180" customHeight="1">
      <c r="A228" s="68">
        <v>202</v>
      </c>
      <c r="B228" s="69" t="s">
        <v>1019</v>
      </c>
      <c r="C228" s="69" t="s">
        <v>1020</v>
      </c>
      <c r="D228" s="69"/>
      <c r="E228" s="69" t="s">
        <v>78</v>
      </c>
      <c r="F228" s="69" t="s">
        <v>1021</v>
      </c>
      <c r="G228" s="69">
        <v>15</v>
      </c>
      <c r="H228" s="68"/>
      <c r="I228" s="68"/>
      <c r="J228" s="69"/>
      <c r="K228" s="69">
        <v>15</v>
      </c>
      <c r="L228" s="69" t="s">
        <v>705</v>
      </c>
      <c r="M228" s="69" t="s">
        <v>1022</v>
      </c>
      <c r="N228" s="69" t="s">
        <v>1023</v>
      </c>
      <c r="O228" s="50" t="s">
        <v>33</v>
      </c>
      <c r="P228" s="50" t="s">
        <v>34</v>
      </c>
      <c r="Q228" s="83"/>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row>
    <row r="229" spans="1:119" s="10" customFormat="1" ht="180" customHeight="1">
      <c r="A229" s="68">
        <v>203</v>
      </c>
      <c r="B229" s="33" t="s">
        <v>1024</v>
      </c>
      <c r="C229" s="33" t="s">
        <v>1025</v>
      </c>
      <c r="D229" s="33" t="s">
        <v>1026</v>
      </c>
      <c r="E229" s="33" t="s">
        <v>146</v>
      </c>
      <c r="F229" s="33" t="s">
        <v>1027</v>
      </c>
      <c r="G229" s="33">
        <v>250</v>
      </c>
      <c r="H229" s="68"/>
      <c r="I229" s="68"/>
      <c r="J229" s="33"/>
      <c r="K229" s="33">
        <v>250</v>
      </c>
      <c r="L229" s="33" t="s">
        <v>1028</v>
      </c>
      <c r="M229" s="33" t="s">
        <v>1029</v>
      </c>
      <c r="N229" s="33" t="s">
        <v>1030</v>
      </c>
      <c r="O229" s="50" t="s">
        <v>33</v>
      </c>
      <c r="P229" s="50" t="s">
        <v>34</v>
      </c>
      <c r="Q229" s="83"/>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row>
    <row r="230" spans="1:119" s="1" customFormat="1" ht="180" customHeight="1">
      <c r="A230" s="68">
        <v>204</v>
      </c>
      <c r="B230" s="33" t="s">
        <v>1031</v>
      </c>
      <c r="C230" s="33" t="s">
        <v>1032</v>
      </c>
      <c r="D230" s="33" t="s">
        <v>1026</v>
      </c>
      <c r="E230" s="33" t="s">
        <v>329</v>
      </c>
      <c r="F230" s="33" t="s">
        <v>1033</v>
      </c>
      <c r="G230" s="33">
        <v>200</v>
      </c>
      <c r="H230" s="68"/>
      <c r="I230" s="68"/>
      <c r="J230" s="33"/>
      <c r="K230" s="33">
        <v>200</v>
      </c>
      <c r="L230" s="33" t="s">
        <v>1034</v>
      </c>
      <c r="M230" s="33" t="s">
        <v>1035</v>
      </c>
      <c r="N230" s="33" t="s">
        <v>1036</v>
      </c>
      <c r="O230" s="50" t="s">
        <v>33</v>
      </c>
      <c r="P230" s="50" t="s">
        <v>34</v>
      </c>
      <c r="Q230" s="83"/>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row>
    <row r="231" spans="1:119" s="1" customFormat="1" ht="99.75" customHeight="1">
      <c r="A231" s="80"/>
      <c r="B231" s="81" t="s">
        <v>542</v>
      </c>
      <c r="C231" s="82"/>
      <c r="D231" s="80"/>
      <c r="E231" s="66"/>
      <c r="F231" s="66"/>
      <c r="G231" s="66">
        <f aca="true" t="shared" si="19" ref="G231:K231">SUM(G223:G230)</f>
        <v>853.02</v>
      </c>
      <c r="H231" s="66">
        <f t="shared" si="19"/>
        <v>0</v>
      </c>
      <c r="I231" s="66">
        <f t="shared" si="19"/>
        <v>0</v>
      </c>
      <c r="J231" s="66">
        <f t="shared" si="19"/>
        <v>0</v>
      </c>
      <c r="K231" s="66">
        <f t="shared" si="19"/>
        <v>853.02</v>
      </c>
      <c r="L231" s="83"/>
      <c r="M231" s="83"/>
      <c r="N231" s="83"/>
      <c r="O231" s="50"/>
      <c r="P231" s="50"/>
      <c r="Q231" s="83"/>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row>
    <row r="232" spans="1:119" s="10" customFormat="1" ht="180" customHeight="1">
      <c r="A232" s="68">
        <v>205</v>
      </c>
      <c r="B232" s="69" t="s">
        <v>1037</v>
      </c>
      <c r="C232" s="33" t="s">
        <v>1038</v>
      </c>
      <c r="D232" s="69"/>
      <c r="E232" s="69" t="s">
        <v>78</v>
      </c>
      <c r="F232" s="69" t="s">
        <v>1039</v>
      </c>
      <c r="G232" s="69">
        <v>20</v>
      </c>
      <c r="H232" s="69">
        <v>20</v>
      </c>
      <c r="I232" s="68"/>
      <c r="J232" s="69"/>
      <c r="K232" s="69"/>
      <c r="L232" s="69" t="s">
        <v>705</v>
      </c>
      <c r="M232" s="69" t="s">
        <v>1040</v>
      </c>
      <c r="N232" s="69" t="s">
        <v>1041</v>
      </c>
      <c r="O232" s="50" t="s">
        <v>33</v>
      </c>
      <c r="P232" s="50" t="s">
        <v>34</v>
      </c>
      <c r="Q232" s="83"/>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row>
    <row r="233" spans="1:119" s="10" customFormat="1" ht="180" customHeight="1">
      <c r="A233" s="68">
        <v>206</v>
      </c>
      <c r="B233" s="69" t="s">
        <v>1042</v>
      </c>
      <c r="C233" s="76" t="s">
        <v>1043</v>
      </c>
      <c r="D233" s="69"/>
      <c r="E233" s="69" t="s">
        <v>78</v>
      </c>
      <c r="F233" s="69" t="s">
        <v>1044</v>
      </c>
      <c r="G233" s="69">
        <v>20</v>
      </c>
      <c r="H233" s="69">
        <v>20</v>
      </c>
      <c r="I233" s="68"/>
      <c r="J233" s="69"/>
      <c r="K233" s="69"/>
      <c r="L233" s="69" t="s">
        <v>705</v>
      </c>
      <c r="M233" s="69" t="s">
        <v>1045</v>
      </c>
      <c r="N233" s="69" t="s">
        <v>1046</v>
      </c>
      <c r="O233" s="50" t="s">
        <v>33</v>
      </c>
      <c r="P233" s="50" t="s">
        <v>34</v>
      </c>
      <c r="Q233" s="83"/>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row>
    <row r="234" spans="1:119" s="10" customFormat="1" ht="180" customHeight="1">
      <c r="A234" s="68">
        <v>207</v>
      </c>
      <c r="B234" s="69" t="s">
        <v>1047</v>
      </c>
      <c r="C234" s="76" t="s">
        <v>1048</v>
      </c>
      <c r="D234" s="69"/>
      <c r="E234" s="69" t="s">
        <v>62</v>
      </c>
      <c r="F234" s="69" t="s">
        <v>1049</v>
      </c>
      <c r="G234" s="69">
        <v>20</v>
      </c>
      <c r="H234" s="69">
        <v>20</v>
      </c>
      <c r="I234" s="68"/>
      <c r="J234" s="69"/>
      <c r="K234" s="69"/>
      <c r="L234" s="69" t="s">
        <v>927</v>
      </c>
      <c r="M234" s="69" t="s">
        <v>1050</v>
      </c>
      <c r="N234" s="69" t="s">
        <v>1051</v>
      </c>
      <c r="O234" s="50" t="s">
        <v>33</v>
      </c>
      <c r="P234" s="50" t="s">
        <v>34</v>
      </c>
      <c r="Q234" s="83"/>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row>
    <row r="235" spans="1:119" s="10" customFormat="1" ht="204.75" customHeight="1">
      <c r="A235" s="68">
        <v>208</v>
      </c>
      <c r="B235" s="69" t="s">
        <v>1052</v>
      </c>
      <c r="C235" s="76" t="s">
        <v>1053</v>
      </c>
      <c r="D235" s="69"/>
      <c r="E235" s="69" t="s">
        <v>62</v>
      </c>
      <c r="F235" s="69" t="s">
        <v>1054</v>
      </c>
      <c r="G235" s="69">
        <v>20</v>
      </c>
      <c r="H235" s="69">
        <v>20</v>
      </c>
      <c r="I235" s="68"/>
      <c r="J235" s="69"/>
      <c r="K235" s="69"/>
      <c r="L235" s="69" t="s">
        <v>927</v>
      </c>
      <c r="M235" s="69" t="s">
        <v>1055</v>
      </c>
      <c r="N235" s="69" t="s">
        <v>1056</v>
      </c>
      <c r="O235" s="50" t="s">
        <v>33</v>
      </c>
      <c r="P235" s="50" t="s">
        <v>34</v>
      </c>
      <c r="Q235" s="83"/>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row>
    <row r="236" spans="1:119" s="10" customFormat="1" ht="180" customHeight="1">
      <c r="A236" s="68">
        <v>209</v>
      </c>
      <c r="B236" s="69" t="s">
        <v>1057</v>
      </c>
      <c r="C236" s="76" t="s">
        <v>1058</v>
      </c>
      <c r="D236" s="69"/>
      <c r="E236" s="69" t="s">
        <v>62</v>
      </c>
      <c r="F236" s="69" t="s">
        <v>1059</v>
      </c>
      <c r="G236" s="69">
        <v>20</v>
      </c>
      <c r="H236" s="69">
        <v>20</v>
      </c>
      <c r="I236" s="68"/>
      <c r="J236" s="69"/>
      <c r="K236" s="69"/>
      <c r="L236" s="69" t="s">
        <v>927</v>
      </c>
      <c r="M236" s="69" t="s">
        <v>1060</v>
      </c>
      <c r="N236" s="69" t="s">
        <v>1061</v>
      </c>
      <c r="O236" s="50" t="s">
        <v>33</v>
      </c>
      <c r="P236" s="50" t="s">
        <v>34</v>
      </c>
      <c r="Q236" s="83"/>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row>
    <row r="237" spans="1:119" s="10" customFormat="1" ht="180" customHeight="1">
      <c r="A237" s="68">
        <v>210</v>
      </c>
      <c r="B237" s="69" t="s">
        <v>1062</v>
      </c>
      <c r="C237" s="76" t="s">
        <v>1063</v>
      </c>
      <c r="D237" s="69"/>
      <c r="E237" s="69" t="s">
        <v>62</v>
      </c>
      <c r="F237" s="69" t="s">
        <v>1064</v>
      </c>
      <c r="G237" s="69">
        <v>20</v>
      </c>
      <c r="H237" s="69">
        <v>20</v>
      </c>
      <c r="I237" s="68"/>
      <c r="J237" s="69"/>
      <c r="K237" s="69"/>
      <c r="L237" s="69" t="s">
        <v>927</v>
      </c>
      <c r="M237" s="69" t="s">
        <v>1065</v>
      </c>
      <c r="N237" s="69" t="s">
        <v>1066</v>
      </c>
      <c r="O237" s="50" t="s">
        <v>33</v>
      </c>
      <c r="P237" s="50" t="s">
        <v>34</v>
      </c>
      <c r="Q237" s="83"/>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row>
    <row r="238" spans="1:119" s="10" customFormat="1" ht="180" customHeight="1">
      <c r="A238" s="68">
        <v>211</v>
      </c>
      <c r="B238" s="69" t="s">
        <v>1067</v>
      </c>
      <c r="C238" s="76" t="s">
        <v>1068</v>
      </c>
      <c r="D238" s="69"/>
      <c r="E238" s="69" t="s">
        <v>62</v>
      </c>
      <c r="F238" s="69" t="s">
        <v>1069</v>
      </c>
      <c r="G238" s="69">
        <v>20</v>
      </c>
      <c r="H238" s="69">
        <v>20</v>
      </c>
      <c r="I238" s="68"/>
      <c r="J238" s="69"/>
      <c r="K238" s="69"/>
      <c r="L238" s="69" t="s">
        <v>927</v>
      </c>
      <c r="M238" s="69" t="s">
        <v>1070</v>
      </c>
      <c r="N238" s="69" t="s">
        <v>1071</v>
      </c>
      <c r="O238" s="50" t="s">
        <v>33</v>
      </c>
      <c r="P238" s="50" t="s">
        <v>34</v>
      </c>
      <c r="Q238" s="83"/>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row>
    <row r="239" spans="1:119" s="10" customFormat="1" ht="180" customHeight="1">
      <c r="A239" s="68">
        <v>212</v>
      </c>
      <c r="B239" s="69" t="s">
        <v>1072</v>
      </c>
      <c r="C239" s="69" t="s">
        <v>1073</v>
      </c>
      <c r="D239" s="69"/>
      <c r="E239" s="69" t="s">
        <v>329</v>
      </c>
      <c r="F239" s="69" t="s">
        <v>1074</v>
      </c>
      <c r="G239" s="69">
        <v>20</v>
      </c>
      <c r="H239" s="69">
        <v>20</v>
      </c>
      <c r="I239" s="68"/>
      <c r="J239" s="69"/>
      <c r="K239" s="69"/>
      <c r="L239" s="69" t="s">
        <v>761</v>
      </c>
      <c r="M239" s="69" t="s">
        <v>1075</v>
      </c>
      <c r="N239" s="69" t="s">
        <v>1076</v>
      </c>
      <c r="O239" s="50" t="s">
        <v>33</v>
      </c>
      <c r="P239" s="50" t="s">
        <v>34</v>
      </c>
      <c r="Q239" s="83"/>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row>
    <row r="240" spans="1:119" s="10" customFormat="1" ht="180" customHeight="1">
      <c r="A240" s="68">
        <v>213</v>
      </c>
      <c r="B240" s="69" t="s">
        <v>1077</v>
      </c>
      <c r="C240" s="69" t="s">
        <v>1078</v>
      </c>
      <c r="D240" s="69"/>
      <c r="E240" s="69" t="s">
        <v>329</v>
      </c>
      <c r="F240" s="69" t="s">
        <v>1079</v>
      </c>
      <c r="G240" s="69">
        <v>20</v>
      </c>
      <c r="H240" s="69">
        <v>20</v>
      </c>
      <c r="I240" s="68"/>
      <c r="J240" s="69"/>
      <c r="K240" s="69"/>
      <c r="L240" s="69" t="s">
        <v>761</v>
      </c>
      <c r="M240" s="69" t="s">
        <v>1080</v>
      </c>
      <c r="N240" s="69" t="s">
        <v>1081</v>
      </c>
      <c r="O240" s="50" t="s">
        <v>33</v>
      </c>
      <c r="P240" s="50" t="s">
        <v>34</v>
      </c>
      <c r="Q240" s="83"/>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row>
    <row r="241" spans="1:119" s="10" customFormat="1" ht="180" customHeight="1">
      <c r="A241" s="68">
        <v>214</v>
      </c>
      <c r="B241" s="69" t="s">
        <v>1082</v>
      </c>
      <c r="C241" s="69" t="s">
        <v>1083</v>
      </c>
      <c r="D241" s="69"/>
      <c r="E241" s="69" t="s">
        <v>329</v>
      </c>
      <c r="F241" s="69" t="s">
        <v>1084</v>
      </c>
      <c r="G241" s="69">
        <v>20</v>
      </c>
      <c r="H241" s="69">
        <v>20</v>
      </c>
      <c r="I241" s="68"/>
      <c r="J241" s="69"/>
      <c r="K241" s="69"/>
      <c r="L241" s="69" t="s">
        <v>761</v>
      </c>
      <c r="M241" s="69" t="s">
        <v>1080</v>
      </c>
      <c r="N241" s="69" t="s">
        <v>1085</v>
      </c>
      <c r="O241" s="50" t="s">
        <v>33</v>
      </c>
      <c r="P241" s="50" t="s">
        <v>34</v>
      </c>
      <c r="Q241" s="83"/>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row>
    <row r="242" spans="1:119" s="10" customFormat="1" ht="180" customHeight="1">
      <c r="A242" s="68">
        <v>215</v>
      </c>
      <c r="B242" s="69" t="s">
        <v>1086</v>
      </c>
      <c r="C242" s="69" t="s">
        <v>1087</v>
      </c>
      <c r="D242" s="69"/>
      <c r="E242" s="69" t="s">
        <v>126</v>
      </c>
      <c r="F242" s="69" t="s">
        <v>1088</v>
      </c>
      <c r="G242" s="69">
        <v>20</v>
      </c>
      <c r="H242" s="69">
        <v>20</v>
      </c>
      <c r="I242" s="68"/>
      <c r="J242" s="69"/>
      <c r="K242" s="69"/>
      <c r="L242" s="69" t="s">
        <v>978</v>
      </c>
      <c r="M242" s="69" t="s">
        <v>1089</v>
      </c>
      <c r="N242" s="69" t="s">
        <v>1090</v>
      </c>
      <c r="O242" s="50" t="s">
        <v>33</v>
      </c>
      <c r="P242" s="50" t="s">
        <v>34</v>
      </c>
      <c r="Q242" s="83"/>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row>
    <row r="243" spans="1:119" s="10" customFormat="1" ht="180" customHeight="1">
      <c r="A243" s="68">
        <v>216</v>
      </c>
      <c r="B243" s="69" t="s">
        <v>1091</v>
      </c>
      <c r="C243" s="69" t="s">
        <v>1087</v>
      </c>
      <c r="D243" s="69"/>
      <c r="E243" s="69" t="s">
        <v>126</v>
      </c>
      <c r="F243" s="69" t="s">
        <v>1092</v>
      </c>
      <c r="G243" s="69">
        <v>20</v>
      </c>
      <c r="H243" s="69">
        <v>20</v>
      </c>
      <c r="I243" s="68"/>
      <c r="J243" s="69"/>
      <c r="K243" s="69"/>
      <c r="L243" s="69" t="s">
        <v>978</v>
      </c>
      <c r="M243" s="69" t="s">
        <v>1093</v>
      </c>
      <c r="N243" s="69" t="s">
        <v>1094</v>
      </c>
      <c r="O243" s="50" t="s">
        <v>33</v>
      </c>
      <c r="P243" s="50" t="s">
        <v>34</v>
      </c>
      <c r="Q243" s="83"/>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row>
    <row r="244" spans="1:119" s="10" customFormat="1" ht="180" customHeight="1">
      <c r="A244" s="68">
        <v>217</v>
      </c>
      <c r="B244" s="69" t="s">
        <v>1095</v>
      </c>
      <c r="C244" s="76" t="s">
        <v>1096</v>
      </c>
      <c r="D244" s="69"/>
      <c r="E244" s="69" t="s">
        <v>94</v>
      </c>
      <c r="F244" s="69" t="s">
        <v>1097</v>
      </c>
      <c r="G244" s="69">
        <v>20</v>
      </c>
      <c r="H244" s="69">
        <v>20</v>
      </c>
      <c r="I244" s="68"/>
      <c r="J244" s="69"/>
      <c r="K244" s="69"/>
      <c r="L244" s="69" t="s">
        <v>944</v>
      </c>
      <c r="M244" s="69" t="s">
        <v>1098</v>
      </c>
      <c r="N244" s="69" t="s">
        <v>1099</v>
      </c>
      <c r="O244" s="50" t="s">
        <v>33</v>
      </c>
      <c r="P244" s="50" t="s">
        <v>34</v>
      </c>
      <c r="Q244" s="83"/>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row>
    <row r="245" spans="1:119" s="10" customFormat="1" ht="180" customHeight="1">
      <c r="A245" s="68">
        <v>218</v>
      </c>
      <c r="B245" s="69" t="s">
        <v>1100</v>
      </c>
      <c r="C245" s="76" t="s">
        <v>1096</v>
      </c>
      <c r="D245" s="69"/>
      <c r="E245" s="69" t="s">
        <v>94</v>
      </c>
      <c r="F245" s="69" t="s">
        <v>1101</v>
      </c>
      <c r="G245" s="69">
        <v>20</v>
      </c>
      <c r="H245" s="69">
        <v>20</v>
      </c>
      <c r="I245" s="68"/>
      <c r="J245" s="69"/>
      <c r="K245" s="69"/>
      <c r="L245" s="69" t="s">
        <v>944</v>
      </c>
      <c r="M245" s="69" t="s">
        <v>1102</v>
      </c>
      <c r="N245" s="69" t="s">
        <v>1103</v>
      </c>
      <c r="O245" s="50" t="s">
        <v>33</v>
      </c>
      <c r="P245" s="50" t="s">
        <v>34</v>
      </c>
      <c r="Q245" s="83"/>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row>
    <row r="246" spans="1:119" s="10" customFormat="1" ht="180" customHeight="1">
      <c r="A246" s="68">
        <v>219</v>
      </c>
      <c r="B246" s="69" t="s">
        <v>1104</v>
      </c>
      <c r="C246" s="69" t="s">
        <v>1105</v>
      </c>
      <c r="D246" s="69"/>
      <c r="E246" s="69" t="s">
        <v>146</v>
      </c>
      <c r="F246" s="69" t="s">
        <v>1106</v>
      </c>
      <c r="G246" s="69">
        <v>20</v>
      </c>
      <c r="H246" s="69">
        <v>20</v>
      </c>
      <c r="I246" s="68"/>
      <c r="J246" s="69"/>
      <c r="K246" s="69"/>
      <c r="L246" s="69" t="s">
        <v>972</v>
      </c>
      <c r="M246" s="69" t="s">
        <v>1107</v>
      </c>
      <c r="N246" s="69" t="s">
        <v>1108</v>
      </c>
      <c r="O246" s="50" t="s">
        <v>33</v>
      </c>
      <c r="P246" s="50" t="s">
        <v>34</v>
      </c>
      <c r="Q246" s="83"/>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row>
    <row r="247" spans="1:119" s="10" customFormat="1" ht="180" customHeight="1">
      <c r="A247" s="68">
        <v>220</v>
      </c>
      <c r="B247" s="69" t="s">
        <v>1109</v>
      </c>
      <c r="C247" s="69" t="s">
        <v>1110</v>
      </c>
      <c r="D247" s="69"/>
      <c r="E247" s="69" t="s">
        <v>146</v>
      </c>
      <c r="F247" s="69" t="s">
        <v>1111</v>
      </c>
      <c r="G247" s="69">
        <v>20</v>
      </c>
      <c r="H247" s="69">
        <v>20</v>
      </c>
      <c r="I247" s="68"/>
      <c r="J247" s="69"/>
      <c r="K247" s="69"/>
      <c r="L247" s="69" t="s">
        <v>972</v>
      </c>
      <c r="M247" s="69" t="s">
        <v>1112</v>
      </c>
      <c r="N247" s="69" t="s">
        <v>1113</v>
      </c>
      <c r="O247" s="50" t="s">
        <v>33</v>
      </c>
      <c r="P247" s="50" t="s">
        <v>34</v>
      </c>
      <c r="Q247" s="83"/>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row>
    <row r="248" spans="1:119" s="10" customFormat="1" ht="180" customHeight="1">
      <c r="A248" s="68">
        <v>221</v>
      </c>
      <c r="B248" s="69" t="s">
        <v>1114</v>
      </c>
      <c r="C248" s="69" t="s">
        <v>1115</v>
      </c>
      <c r="D248" s="69"/>
      <c r="E248" s="69" t="s">
        <v>146</v>
      </c>
      <c r="F248" s="69" t="s">
        <v>1116</v>
      </c>
      <c r="G248" s="69">
        <v>20</v>
      </c>
      <c r="H248" s="69">
        <v>20</v>
      </c>
      <c r="I248" s="68"/>
      <c r="J248" s="69"/>
      <c r="K248" s="69"/>
      <c r="L248" s="69" t="s">
        <v>972</v>
      </c>
      <c r="M248" s="69" t="s">
        <v>1117</v>
      </c>
      <c r="N248" s="69" t="s">
        <v>1118</v>
      </c>
      <c r="O248" s="50" t="s">
        <v>33</v>
      </c>
      <c r="P248" s="50" t="s">
        <v>34</v>
      </c>
      <c r="Q248" s="83"/>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row>
    <row r="249" spans="1:119" s="10" customFormat="1" ht="180" customHeight="1">
      <c r="A249" s="68">
        <v>222</v>
      </c>
      <c r="B249" s="69" t="s">
        <v>1119</v>
      </c>
      <c r="C249" s="69" t="s">
        <v>1120</v>
      </c>
      <c r="D249" s="69"/>
      <c r="E249" s="69" t="s">
        <v>311</v>
      </c>
      <c r="F249" s="69" t="s">
        <v>1121</v>
      </c>
      <c r="G249" s="69">
        <v>20</v>
      </c>
      <c r="H249" s="69">
        <v>20</v>
      </c>
      <c r="I249" s="68"/>
      <c r="J249" s="69"/>
      <c r="K249" s="69"/>
      <c r="L249" s="69" t="s">
        <v>900</v>
      </c>
      <c r="M249" s="69" t="s">
        <v>1122</v>
      </c>
      <c r="N249" s="69" t="s">
        <v>1123</v>
      </c>
      <c r="O249" s="50" t="s">
        <v>33</v>
      </c>
      <c r="P249" s="50" t="s">
        <v>34</v>
      </c>
      <c r="Q249" s="83"/>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row>
    <row r="250" spans="1:119" s="10" customFormat="1" ht="156" customHeight="1">
      <c r="A250" s="68">
        <v>223</v>
      </c>
      <c r="B250" s="69" t="s">
        <v>1124</v>
      </c>
      <c r="C250" s="69" t="s">
        <v>1120</v>
      </c>
      <c r="D250" s="69"/>
      <c r="E250" s="69" t="s">
        <v>311</v>
      </c>
      <c r="F250" s="69" t="s">
        <v>1125</v>
      </c>
      <c r="G250" s="69">
        <v>20</v>
      </c>
      <c r="H250" s="69">
        <v>20</v>
      </c>
      <c r="I250" s="68"/>
      <c r="J250" s="69"/>
      <c r="K250" s="69"/>
      <c r="L250" s="69" t="s">
        <v>900</v>
      </c>
      <c r="M250" s="69" t="s">
        <v>1126</v>
      </c>
      <c r="N250" s="69" t="s">
        <v>1127</v>
      </c>
      <c r="O250" s="50" t="s">
        <v>33</v>
      </c>
      <c r="P250" s="50" t="s">
        <v>34</v>
      </c>
      <c r="Q250" s="83"/>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row>
    <row r="251" spans="1:119" s="10" customFormat="1" ht="126" customHeight="1">
      <c r="A251" s="68">
        <v>224</v>
      </c>
      <c r="B251" s="69" t="s">
        <v>1128</v>
      </c>
      <c r="C251" s="69" t="s">
        <v>1120</v>
      </c>
      <c r="D251" s="69"/>
      <c r="E251" s="69" t="s">
        <v>311</v>
      </c>
      <c r="F251" s="69" t="s">
        <v>1129</v>
      </c>
      <c r="G251" s="69">
        <v>20</v>
      </c>
      <c r="H251" s="69">
        <v>20</v>
      </c>
      <c r="I251" s="68"/>
      <c r="J251" s="69"/>
      <c r="K251" s="69"/>
      <c r="L251" s="69" t="s">
        <v>900</v>
      </c>
      <c r="M251" s="69" t="s">
        <v>1130</v>
      </c>
      <c r="N251" s="69" t="s">
        <v>1131</v>
      </c>
      <c r="O251" s="50" t="s">
        <v>33</v>
      </c>
      <c r="P251" s="50" t="s">
        <v>34</v>
      </c>
      <c r="Q251" s="83"/>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row>
    <row r="252" spans="1:119" s="10" customFormat="1" ht="189" customHeight="1">
      <c r="A252" s="68">
        <v>225</v>
      </c>
      <c r="B252" s="69" t="s">
        <v>1132</v>
      </c>
      <c r="C252" s="69" t="s">
        <v>1133</v>
      </c>
      <c r="D252" s="69"/>
      <c r="E252" s="69" t="s">
        <v>311</v>
      </c>
      <c r="F252" s="69" t="s">
        <v>1134</v>
      </c>
      <c r="G252" s="69">
        <v>20</v>
      </c>
      <c r="H252" s="69">
        <v>20</v>
      </c>
      <c r="I252" s="68"/>
      <c r="J252" s="69"/>
      <c r="K252" s="69"/>
      <c r="L252" s="69" t="s">
        <v>900</v>
      </c>
      <c r="M252" s="69" t="s">
        <v>1135</v>
      </c>
      <c r="N252" s="69" t="s">
        <v>1136</v>
      </c>
      <c r="O252" s="50" t="s">
        <v>33</v>
      </c>
      <c r="P252" s="50" t="s">
        <v>34</v>
      </c>
      <c r="Q252" s="83"/>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row>
    <row r="253" spans="1:119" s="10" customFormat="1" ht="180" customHeight="1">
      <c r="A253" s="68">
        <v>226</v>
      </c>
      <c r="B253" s="69" t="s">
        <v>1137</v>
      </c>
      <c r="C253" s="69" t="s">
        <v>1138</v>
      </c>
      <c r="D253" s="69"/>
      <c r="E253" s="69" t="s">
        <v>311</v>
      </c>
      <c r="F253" s="69" t="s">
        <v>1139</v>
      </c>
      <c r="G253" s="69">
        <v>20</v>
      </c>
      <c r="H253" s="69">
        <v>20</v>
      </c>
      <c r="I253" s="68"/>
      <c r="J253" s="69"/>
      <c r="K253" s="69"/>
      <c r="L253" s="69" t="s">
        <v>900</v>
      </c>
      <c r="M253" s="69" t="s">
        <v>1140</v>
      </c>
      <c r="N253" s="69" t="s">
        <v>1141</v>
      </c>
      <c r="O253" s="50" t="s">
        <v>33</v>
      </c>
      <c r="P253" s="50" t="s">
        <v>34</v>
      </c>
      <c r="Q253" s="83"/>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row>
    <row r="254" spans="1:119" s="10" customFormat="1" ht="180" customHeight="1">
      <c r="A254" s="68">
        <v>227</v>
      </c>
      <c r="B254" s="69" t="s">
        <v>1142</v>
      </c>
      <c r="C254" s="76" t="s">
        <v>1143</v>
      </c>
      <c r="D254" s="69"/>
      <c r="E254" s="69" t="s">
        <v>109</v>
      </c>
      <c r="F254" s="69" t="s">
        <v>1144</v>
      </c>
      <c r="G254" s="69">
        <v>20</v>
      </c>
      <c r="H254" s="69">
        <v>20</v>
      </c>
      <c r="I254" s="68"/>
      <c r="J254" s="69"/>
      <c r="K254" s="69"/>
      <c r="L254" s="69" t="s">
        <v>752</v>
      </c>
      <c r="M254" s="69" t="s">
        <v>1145</v>
      </c>
      <c r="N254" s="69" t="s">
        <v>1146</v>
      </c>
      <c r="O254" s="50" t="s">
        <v>33</v>
      </c>
      <c r="P254" s="50" t="s">
        <v>34</v>
      </c>
      <c r="Q254" s="83"/>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row>
    <row r="255" spans="1:119" s="10" customFormat="1" ht="180" customHeight="1">
      <c r="A255" s="68">
        <v>228</v>
      </c>
      <c r="B255" s="69" t="s">
        <v>1147</v>
      </c>
      <c r="C255" s="69" t="s">
        <v>1148</v>
      </c>
      <c r="D255" s="69"/>
      <c r="E255" s="69" t="s">
        <v>293</v>
      </c>
      <c r="F255" s="69" t="s">
        <v>1149</v>
      </c>
      <c r="G255" s="69">
        <v>20</v>
      </c>
      <c r="H255" s="69">
        <v>20</v>
      </c>
      <c r="I255" s="68"/>
      <c r="J255" s="69"/>
      <c r="K255" s="69"/>
      <c r="L255" s="69" t="s">
        <v>991</v>
      </c>
      <c r="M255" s="69" t="s">
        <v>1150</v>
      </c>
      <c r="N255" s="69" t="s">
        <v>1151</v>
      </c>
      <c r="O255" s="50" t="s">
        <v>33</v>
      </c>
      <c r="P255" s="50" t="s">
        <v>34</v>
      </c>
      <c r="Q255" s="83"/>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row>
    <row r="256" spans="1:119" s="10" customFormat="1" ht="180" customHeight="1">
      <c r="A256" s="68">
        <v>229</v>
      </c>
      <c r="B256" s="69" t="s">
        <v>1152</v>
      </c>
      <c r="C256" s="69" t="s">
        <v>1148</v>
      </c>
      <c r="D256" s="69"/>
      <c r="E256" s="69" t="s">
        <v>293</v>
      </c>
      <c r="F256" s="69" t="s">
        <v>1153</v>
      </c>
      <c r="G256" s="69">
        <v>20</v>
      </c>
      <c r="H256" s="69">
        <v>20</v>
      </c>
      <c r="I256" s="68"/>
      <c r="J256" s="69"/>
      <c r="K256" s="69"/>
      <c r="L256" s="69" t="s">
        <v>991</v>
      </c>
      <c r="M256" s="69" t="s">
        <v>1154</v>
      </c>
      <c r="N256" s="69" t="s">
        <v>1155</v>
      </c>
      <c r="O256" s="50" t="s">
        <v>33</v>
      </c>
      <c r="P256" s="50" t="s">
        <v>34</v>
      </c>
      <c r="Q256" s="83"/>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row>
    <row r="257" spans="1:119" s="10" customFormat="1" ht="180" customHeight="1">
      <c r="A257" s="68">
        <v>230</v>
      </c>
      <c r="B257" s="69" t="s">
        <v>1156</v>
      </c>
      <c r="C257" s="69" t="s">
        <v>1157</v>
      </c>
      <c r="D257" s="69"/>
      <c r="E257" s="69" t="s">
        <v>293</v>
      </c>
      <c r="F257" s="69" t="s">
        <v>1158</v>
      </c>
      <c r="G257" s="69">
        <v>20</v>
      </c>
      <c r="H257" s="69">
        <v>20</v>
      </c>
      <c r="I257" s="68"/>
      <c r="J257" s="69"/>
      <c r="K257" s="69"/>
      <c r="L257" s="69" t="s">
        <v>991</v>
      </c>
      <c r="M257" s="69" t="s">
        <v>1159</v>
      </c>
      <c r="N257" s="69" t="s">
        <v>1160</v>
      </c>
      <c r="O257" s="50" t="s">
        <v>33</v>
      </c>
      <c r="P257" s="50" t="s">
        <v>34</v>
      </c>
      <c r="Q257" s="83"/>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row>
    <row r="258" spans="1:119" s="10" customFormat="1" ht="180" customHeight="1">
      <c r="A258" s="68">
        <v>231</v>
      </c>
      <c r="B258" s="69" t="s">
        <v>1161</v>
      </c>
      <c r="C258" s="69" t="s">
        <v>1162</v>
      </c>
      <c r="D258" s="69"/>
      <c r="E258" s="69" t="s">
        <v>254</v>
      </c>
      <c r="F258" s="69" t="s">
        <v>1163</v>
      </c>
      <c r="G258" s="69">
        <v>20</v>
      </c>
      <c r="H258" s="69">
        <v>20</v>
      </c>
      <c r="I258" s="68"/>
      <c r="J258" s="69"/>
      <c r="K258" s="69"/>
      <c r="L258" s="69" t="s">
        <v>716</v>
      </c>
      <c r="M258" s="69" t="s">
        <v>1164</v>
      </c>
      <c r="N258" s="69" t="s">
        <v>1165</v>
      </c>
      <c r="O258" s="50" t="s">
        <v>33</v>
      </c>
      <c r="P258" s="50" t="s">
        <v>34</v>
      </c>
      <c r="Q258" s="83"/>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row>
    <row r="259" spans="1:17" s="11" customFormat="1" ht="180" customHeight="1">
      <c r="A259" s="68">
        <v>232</v>
      </c>
      <c r="B259" s="69" t="s">
        <v>1166</v>
      </c>
      <c r="C259" s="69" t="s">
        <v>1167</v>
      </c>
      <c r="D259" s="69"/>
      <c r="E259" s="69" t="s">
        <v>254</v>
      </c>
      <c r="F259" s="69" t="s">
        <v>1168</v>
      </c>
      <c r="G259" s="69">
        <v>20</v>
      </c>
      <c r="H259" s="69">
        <v>20</v>
      </c>
      <c r="I259" s="68"/>
      <c r="J259" s="69"/>
      <c r="K259" s="69"/>
      <c r="L259" s="69" t="s">
        <v>716</v>
      </c>
      <c r="M259" s="69" t="s">
        <v>1169</v>
      </c>
      <c r="N259" s="69" t="s">
        <v>1170</v>
      </c>
      <c r="O259" s="50" t="s">
        <v>33</v>
      </c>
      <c r="P259" s="50" t="s">
        <v>34</v>
      </c>
      <c r="Q259" s="83"/>
    </row>
    <row r="260" spans="1:119" s="10" customFormat="1" ht="180" customHeight="1">
      <c r="A260" s="68">
        <v>233</v>
      </c>
      <c r="B260" s="69" t="s">
        <v>1171</v>
      </c>
      <c r="C260" s="69" t="s">
        <v>1172</v>
      </c>
      <c r="D260" s="69"/>
      <c r="E260" s="69" t="s">
        <v>254</v>
      </c>
      <c r="F260" s="69" t="s">
        <v>1173</v>
      </c>
      <c r="G260" s="69">
        <v>20</v>
      </c>
      <c r="H260" s="69">
        <v>20</v>
      </c>
      <c r="I260" s="68"/>
      <c r="J260" s="69"/>
      <c r="K260" s="69"/>
      <c r="L260" s="69" t="s">
        <v>716</v>
      </c>
      <c r="M260" s="69" t="s">
        <v>1174</v>
      </c>
      <c r="N260" s="69" t="s">
        <v>1175</v>
      </c>
      <c r="O260" s="50" t="s">
        <v>33</v>
      </c>
      <c r="P260" s="50" t="s">
        <v>34</v>
      </c>
      <c r="Q260" s="83"/>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row>
    <row r="261" spans="1:119" s="10" customFormat="1" ht="180" customHeight="1">
      <c r="A261" s="68">
        <v>234</v>
      </c>
      <c r="B261" s="69" t="s">
        <v>1176</v>
      </c>
      <c r="C261" s="69" t="s">
        <v>1177</v>
      </c>
      <c r="D261" s="69"/>
      <c r="E261" s="69" t="s">
        <v>254</v>
      </c>
      <c r="F261" s="69" t="s">
        <v>1178</v>
      </c>
      <c r="G261" s="69">
        <v>20</v>
      </c>
      <c r="H261" s="69">
        <v>20</v>
      </c>
      <c r="I261" s="68"/>
      <c r="J261" s="69"/>
      <c r="K261" s="69"/>
      <c r="L261" s="69" t="s">
        <v>716</v>
      </c>
      <c r="M261" s="69" t="s">
        <v>1179</v>
      </c>
      <c r="N261" s="69" t="s">
        <v>1180</v>
      </c>
      <c r="O261" s="50" t="s">
        <v>33</v>
      </c>
      <c r="P261" s="50" t="s">
        <v>34</v>
      </c>
      <c r="Q261" s="83"/>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row>
    <row r="262" spans="1:119" s="10" customFormat="1" ht="180" customHeight="1">
      <c r="A262" s="68">
        <v>235</v>
      </c>
      <c r="B262" s="69" t="s">
        <v>1181</v>
      </c>
      <c r="C262" s="69" t="s">
        <v>1182</v>
      </c>
      <c r="D262" s="69"/>
      <c r="E262" s="69" t="s">
        <v>254</v>
      </c>
      <c r="F262" s="69" t="s">
        <v>1183</v>
      </c>
      <c r="G262" s="69">
        <v>20</v>
      </c>
      <c r="H262" s="69">
        <v>20</v>
      </c>
      <c r="I262" s="68"/>
      <c r="J262" s="69"/>
      <c r="K262" s="69"/>
      <c r="L262" s="69" t="s">
        <v>716</v>
      </c>
      <c r="M262" s="69" t="s">
        <v>1184</v>
      </c>
      <c r="N262" s="69" t="s">
        <v>1185</v>
      </c>
      <c r="O262" s="50" t="s">
        <v>33</v>
      </c>
      <c r="P262" s="50" t="s">
        <v>34</v>
      </c>
      <c r="Q262" s="83"/>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row>
    <row r="263" spans="1:119" s="10" customFormat="1" ht="180" customHeight="1">
      <c r="A263" s="68">
        <v>236</v>
      </c>
      <c r="B263" s="69" t="s">
        <v>1186</v>
      </c>
      <c r="C263" s="76" t="s">
        <v>1187</v>
      </c>
      <c r="D263" s="69"/>
      <c r="E263" s="69" t="s">
        <v>109</v>
      </c>
      <c r="F263" s="69" t="s">
        <v>1188</v>
      </c>
      <c r="G263" s="69">
        <v>20</v>
      </c>
      <c r="H263" s="69">
        <v>20</v>
      </c>
      <c r="I263" s="68"/>
      <c r="J263" s="69"/>
      <c r="K263" s="69"/>
      <c r="L263" s="69" t="s">
        <v>752</v>
      </c>
      <c r="M263" s="69" t="s">
        <v>1189</v>
      </c>
      <c r="N263" s="69" t="s">
        <v>1190</v>
      </c>
      <c r="O263" s="50" t="s">
        <v>33</v>
      </c>
      <c r="P263" s="50" t="s">
        <v>34</v>
      </c>
      <c r="Q263" s="83"/>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row>
    <row r="264" spans="1:119" s="10" customFormat="1" ht="180" customHeight="1">
      <c r="A264" s="68">
        <v>237</v>
      </c>
      <c r="B264" s="69" t="s">
        <v>1191</v>
      </c>
      <c r="C264" s="76" t="s">
        <v>1192</v>
      </c>
      <c r="D264" s="69"/>
      <c r="E264" s="69" t="s">
        <v>109</v>
      </c>
      <c r="F264" s="69" t="s">
        <v>1193</v>
      </c>
      <c r="G264" s="69">
        <v>20</v>
      </c>
      <c r="H264" s="69">
        <v>20</v>
      </c>
      <c r="I264" s="68"/>
      <c r="J264" s="69"/>
      <c r="K264" s="69"/>
      <c r="L264" s="69" t="s">
        <v>752</v>
      </c>
      <c r="M264" s="69" t="s">
        <v>1194</v>
      </c>
      <c r="N264" s="69" t="s">
        <v>1195</v>
      </c>
      <c r="O264" s="50" t="s">
        <v>33</v>
      </c>
      <c r="P264" s="50" t="s">
        <v>34</v>
      </c>
      <c r="Q264" s="83"/>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row>
    <row r="265" spans="1:119" s="10" customFormat="1" ht="180" customHeight="1">
      <c r="A265" s="68">
        <v>238</v>
      </c>
      <c r="B265" s="69" t="s">
        <v>1196</v>
      </c>
      <c r="C265" s="76" t="s">
        <v>1197</v>
      </c>
      <c r="D265" s="84"/>
      <c r="E265" s="84" t="s">
        <v>109</v>
      </c>
      <c r="F265" s="84" t="s">
        <v>1198</v>
      </c>
      <c r="G265" s="84">
        <v>20</v>
      </c>
      <c r="H265" s="84">
        <v>20</v>
      </c>
      <c r="I265" s="68"/>
      <c r="J265" s="84"/>
      <c r="K265" s="84"/>
      <c r="L265" s="84" t="s">
        <v>752</v>
      </c>
      <c r="M265" s="84" t="s">
        <v>1199</v>
      </c>
      <c r="N265" s="84" t="s">
        <v>1200</v>
      </c>
      <c r="O265" s="50" t="s">
        <v>33</v>
      </c>
      <c r="P265" s="50" t="s">
        <v>34</v>
      </c>
      <c r="Q265" s="89"/>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row>
    <row r="266" spans="1:119" s="12" customFormat="1" ht="180" customHeight="1">
      <c r="A266" s="68">
        <v>239</v>
      </c>
      <c r="B266" s="69" t="s">
        <v>1201</v>
      </c>
      <c r="C266" s="69" t="s">
        <v>1202</v>
      </c>
      <c r="D266" s="69"/>
      <c r="E266" s="69" t="s">
        <v>28</v>
      </c>
      <c r="F266" s="69" t="s">
        <v>1203</v>
      </c>
      <c r="G266" s="69">
        <v>20</v>
      </c>
      <c r="H266" s="68">
        <v>20</v>
      </c>
      <c r="I266" s="68"/>
      <c r="J266" s="68"/>
      <c r="K266" s="69"/>
      <c r="L266" s="69" t="s">
        <v>933</v>
      </c>
      <c r="M266" s="69" t="s">
        <v>1204</v>
      </c>
      <c r="N266" s="69" t="s">
        <v>1205</v>
      </c>
      <c r="O266" s="50" t="s">
        <v>33</v>
      </c>
      <c r="P266" s="50" t="s">
        <v>34</v>
      </c>
      <c r="Q266" s="87"/>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row>
    <row r="267" spans="1:119" s="10" customFormat="1" ht="168.75" customHeight="1">
      <c r="A267" s="68">
        <v>240</v>
      </c>
      <c r="B267" s="85" t="s">
        <v>1206</v>
      </c>
      <c r="C267" s="86" t="s">
        <v>1207</v>
      </c>
      <c r="D267" s="85"/>
      <c r="E267" s="85" t="s">
        <v>28</v>
      </c>
      <c r="F267" s="85" t="s">
        <v>1208</v>
      </c>
      <c r="G267" s="85">
        <v>20</v>
      </c>
      <c r="H267" s="85">
        <v>20</v>
      </c>
      <c r="I267" s="68"/>
      <c r="J267" s="85"/>
      <c r="K267" s="85"/>
      <c r="L267" s="85" t="s">
        <v>933</v>
      </c>
      <c r="M267" s="85" t="s">
        <v>1209</v>
      </c>
      <c r="N267" s="85" t="s">
        <v>1210</v>
      </c>
      <c r="O267" s="50" t="s">
        <v>33</v>
      </c>
      <c r="P267" s="50" t="s">
        <v>34</v>
      </c>
      <c r="Q267" s="90"/>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row>
    <row r="268" spans="1:119" s="10" customFormat="1" ht="171" customHeight="1">
      <c r="A268" s="68">
        <v>241</v>
      </c>
      <c r="B268" s="69" t="s">
        <v>1211</v>
      </c>
      <c r="C268" s="86" t="s">
        <v>1212</v>
      </c>
      <c r="D268" s="69"/>
      <c r="E268" s="69" t="s">
        <v>28</v>
      </c>
      <c r="F268" s="69" t="s">
        <v>1213</v>
      </c>
      <c r="G268" s="69">
        <v>20</v>
      </c>
      <c r="H268" s="69">
        <v>20</v>
      </c>
      <c r="I268" s="68"/>
      <c r="J268" s="69"/>
      <c r="K268" s="69"/>
      <c r="L268" s="69" t="s">
        <v>933</v>
      </c>
      <c r="M268" s="69" t="s">
        <v>1214</v>
      </c>
      <c r="N268" s="69" t="s">
        <v>1215</v>
      </c>
      <c r="O268" s="50" t="s">
        <v>33</v>
      </c>
      <c r="P268" s="50" t="s">
        <v>34</v>
      </c>
      <c r="Q268" s="83"/>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row>
    <row r="269" spans="1:119" s="10" customFormat="1" ht="180" customHeight="1">
      <c r="A269" s="68">
        <v>242</v>
      </c>
      <c r="B269" s="69" t="s">
        <v>1216</v>
      </c>
      <c r="C269" s="85" t="s">
        <v>1217</v>
      </c>
      <c r="D269" s="69"/>
      <c r="E269" s="69" t="s">
        <v>28</v>
      </c>
      <c r="F269" s="69" t="s">
        <v>1218</v>
      </c>
      <c r="G269" s="69">
        <v>20</v>
      </c>
      <c r="H269" s="69">
        <v>20</v>
      </c>
      <c r="I269" s="68"/>
      <c r="J269" s="69"/>
      <c r="K269" s="69"/>
      <c r="L269" s="69" t="s">
        <v>933</v>
      </c>
      <c r="M269" s="69" t="s">
        <v>1219</v>
      </c>
      <c r="N269" s="69" t="s">
        <v>1220</v>
      </c>
      <c r="O269" s="50" t="s">
        <v>33</v>
      </c>
      <c r="P269" s="50" t="s">
        <v>34</v>
      </c>
      <c r="Q269" s="83"/>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row>
    <row r="270" spans="1:119" s="1" customFormat="1" ht="63.75" customHeight="1">
      <c r="A270" s="80"/>
      <c r="B270" s="81" t="s">
        <v>542</v>
      </c>
      <c r="C270" s="82"/>
      <c r="D270" s="80"/>
      <c r="E270" s="66"/>
      <c r="F270" s="66"/>
      <c r="G270" s="66">
        <f aca="true" t="shared" si="20" ref="G270:K270">SUM(G232:G269)</f>
        <v>760</v>
      </c>
      <c r="H270" s="66">
        <f t="shared" si="20"/>
        <v>760</v>
      </c>
      <c r="I270" s="66">
        <f t="shared" si="20"/>
        <v>0</v>
      </c>
      <c r="J270" s="66">
        <f t="shared" si="20"/>
        <v>0</v>
      </c>
      <c r="K270" s="66">
        <f t="shared" si="20"/>
        <v>0</v>
      </c>
      <c r="L270" s="83"/>
      <c r="M270" s="83"/>
      <c r="N270" s="83"/>
      <c r="O270" s="87"/>
      <c r="P270" s="88"/>
      <c r="Q270" s="91"/>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row>
  </sheetData>
  <sheetProtection/>
  <mergeCells count="33">
    <mergeCell ref="A1:B1"/>
    <mergeCell ref="A2:Q2"/>
    <mergeCell ref="A3:C3"/>
    <mergeCell ref="P3:Q3"/>
    <mergeCell ref="E4:F4"/>
    <mergeCell ref="G4:K4"/>
    <mergeCell ref="M4:P4"/>
    <mergeCell ref="A6:F6"/>
    <mergeCell ref="A7:F7"/>
    <mergeCell ref="A8:B8"/>
    <mergeCell ref="A149:B149"/>
    <mergeCell ref="A155:B155"/>
    <mergeCell ref="A157:B157"/>
    <mergeCell ref="A158:B158"/>
    <mergeCell ref="A161:B161"/>
    <mergeCell ref="A169:B169"/>
    <mergeCell ref="A172:B172"/>
    <mergeCell ref="A175:F175"/>
    <mergeCell ref="A176:B176"/>
    <mergeCell ref="A180:B180"/>
    <mergeCell ref="A182:B182"/>
    <mergeCell ref="A198:B198"/>
    <mergeCell ref="A200:B200"/>
    <mergeCell ref="A202:B202"/>
    <mergeCell ref="B222:C222"/>
    <mergeCell ref="B231:C231"/>
    <mergeCell ref="B270:C270"/>
    <mergeCell ref="P270:Q270"/>
    <mergeCell ref="A4:A5"/>
    <mergeCell ref="B4:B5"/>
    <mergeCell ref="D4:D5"/>
    <mergeCell ref="L4:L5"/>
    <mergeCell ref="Q4:Q5"/>
  </mergeCells>
  <printOptions horizontalCentered="1"/>
  <pageMargins left="0.39305555555555555" right="0.39305555555555555" top="0.9840277777777777" bottom="0.7868055555555555" header="0.22013888888888888" footer="0.5902777777777778"/>
  <pageSetup fitToHeight="0" horizontalDpi="600" verticalDpi="600" orientation="landscape" paperSize="8" scale="36"/>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秋雨倾城</cp:lastModifiedBy>
  <cp:lastPrinted>2019-03-11T04:14:40Z</cp:lastPrinted>
  <dcterms:created xsi:type="dcterms:W3CDTF">2016-11-29T02:46:11Z</dcterms:created>
  <dcterms:modified xsi:type="dcterms:W3CDTF">2020-01-07T02:00:03Z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