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0年年度项目安排计划" sheetId="1" r:id="rId1"/>
  </sheets>
  <definedNames>
    <definedName name="_xlnm.Print_Titles" localSheetId="0">'2020年年度项目安排计划'!$1:$4</definedName>
  </definedNames>
  <calcPr fullCalcOnLoad="1"/>
</workbook>
</file>

<file path=xl/sharedStrings.xml><?xml version="1.0" encoding="utf-8"?>
<sst xmlns="http://schemas.openxmlformats.org/spreadsheetml/2006/main" count="384" uniqueCount="306">
  <si>
    <t>叶县2020年度扶贫资金项目安排计划统计表</t>
  </si>
  <si>
    <t>单位/万元</t>
  </si>
  <si>
    <t>序号</t>
  </si>
  <si>
    <t>项目名称</t>
  </si>
  <si>
    <t>项目内容</t>
  </si>
  <si>
    <t>补助标准</t>
  </si>
  <si>
    <t>建设地点</t>
  </si>
  <si>
    <t>投入资金规模</t>
  </si>
  <si>
    <t>责任单位</t>
  </si>
  <si>
    <t>绩效目标</t>
  </si>
  <si>
    <t>惠及建档立卡贫困人口数量</t>
  </si>
  <si>
    <t>时间进度</t>
  </si>
  <si>
    <t>备注</t>
  </si>
  <si>
    <t>（建设任务）</t>
  </si>
  <si>
    <t>乡（镇）</t>
  </si>
  <si>
    <t>村</t>
  </si>
  <si>
    <t>合计</t>
  </si>
  <si>
    <t>中央资金</t>
  </si>
  <si>
    <t>省级资金</t>
  </si>
  <si>
    <t>市级资金</t>
  </si>
  <si>
    <t>县级资金</t>
  </si>
  <si>
    <t>完成招投标
时间</t>
  </si>
  <si>
    <t>开工时间</t>
  </si>
  <si>
    <t>完工时间</t>
  </si>
  <si>
    <t>完成验收
时间</t>
  </si>
  <si>
    <t>资金投入总计</t>
  </si>
  <si>
    <t>一、基础设施类项目合计</t>
  </si>
  <si>
    <t>1、县交通局项目</t>
  </si>
  <si>
    <t>叶县2020年交通局通村道路建设项目</t>
  </si>
  <si>
    <t>项目涉及全县14个乡镇，43个行政村，计划新修道路47.599公里。</t>
  </si>
  <si>
    <t>涉及全县14个乡镇</t>
  </si>
  <si>
    <t>43个行政村</t>
  </si>
  <si>
    <t>县交通局</t>
  </si>
  <si>
    <t>该项目涉及全县14个乡镇43个行政村，惠及群众52955人。</t>
  </si>
  <si>
    <t>该项目实施后，可解决贫困群众19850人贫困群众出行难问题。</t>
  </si>
  <si>
    <t>2、水利局项目</t>
  </si>
  <si>
    <t xml:space="preserve">叶县2017年农村饮水安全巩固提升工程 </t>
  </si>
  <si>
    <t>叶县27个贫困村安全饮水提升工程，建
饮水工程27处，新打水源井26眼，配套潜水泵27台，配套压力罐27套，消毒设施27套，新建管理用房27处，铺设配水及入户管网共365588m等。</t>
  </si>
  <si>
    <t>全县11个乡镇27个贫困村</t>
  </si>
  <si>
    <t>保安镇牛安、仙台镇王吉庄、老范寨，叶邑镇思城、西王庄，常村镇府君庙、刘东华、瓦房庄，辛店镇西徐庄、新杨庄、雷草洼，夏李乡董湖，田庄乡半坡常，龙泉乡曹庄、小河郭、沈庄、卸营，水寨乡天边徐，廉村镇牛王庙保安镇庙岗、李吴庄、花山吴，叶邑镇樊庄、南大王庄，，辛店镇大竹园、铁佛寺，常村镇大娄庄，</t>
  </si>
  <si>
    <t>县水利局</t>
  </si>
  <si>
    <t>全县11个乡镇27个贫困村居民饮36200人水问题。</t>
  </si>
  <si>
    <t>该项目实施后，可解决贫困群众1498人安全饮水问题。</t>
  </si>
  <si>
    <t>2019年6月30日前</t>
  </si>
  <si>
    <t>叶县2018年安全饮水维护工程</t>
  </si>
  <si>
    <t>本次本工程 配套HY-50次氯酸钠发生器40台，维修消毒设备29台，压力罐需除锈73台</t>
  </si>
  <si>
    <t>全县16个乡镇87个行政村</t>
  </si>
  <si>
    <t>87村</t>
  </si>
  <si>
    <t>该项目实施后，可为全县16个乡镇安全饮水网站进行维护，受益群众652473人。</t>
  </si>
  <si>
    <t>该项目实施后，可解决贫困群众19422人安全饮水问题。</t>
  </si>
  <si>
    <t>叶县2019年农村饮水安全巩固提升工程建设项目</t>
  </si>
  <si>
    <t>本工程建设饮水工程8处，其中新建工程2处，改造工程3处，管网延伸工程3处。主要建设内容为：新打水源井2眼，配套潜水泵4台，安装压力罐3套，除氟设备一套，配水管网长度为117118m</t>
  </si>
  <si>
    <t>辛店镇、保安镇、常村镇，九龙办事处、任店镇、田庄乡。</t>
  </si>
  <si>
    <t>保安镇杨四庄、二村；辛店镇杨庄寨村；常村镇石院墙村；九龙村西李庄村、西菜园村；任店镇董庄村、前营村；田庄乡梁寨村。</t>
  </si>
  <si>
    <t>解决6个乡镇办事9个行政村9808人的安全饮水问题</t>
  </si>
  <si>
    <t>解决6个乡镇办事9个行政村惠及贫困群众449人</t>
  </si>
  <si>
    <t>2020年2月30日</t>
  </si>
  <si>
    <t>2020年5月30日前</t>
  </si>
  <si>
    <t>3、扶贫办项目</t>
  </si>
  <si>
    <t>叶县2019年贫困村道路建设项目</t>
  </si>
  <si>
    <t>为全县8个乡镇46个行政村, 新修道路共计52400米。</t>
  </si>
  <si>
    <t>主要涉及邓李乡、龙泉乡、仙台镇、水寨乡、辛店镇、保安镇、常村镇、叶邑镇共计8个乡镇46个村。</t>
  </si>
  <si>
    <t>邓李乡1个村，龙泉乡5个村，仙台镇6个村，水寨乡10个村，辛店镇4个村，保安镇5个村，常村镇9个村，叶邑镇6个村。</t>
  </si>
  <si>
    <t>县扶贫办</t>
  </si>
  <si>
    <t>解决8个乡镇46个行政村58516人群众出行难问题</t>
  </si>
  <si>
    <t>解决8个乡镇46个行政村1809户，6333人贫困群众出行难问题</t>
  </si>
  <si>
    <t>2019年11月30日前</t>
  </si>
  <si>
    <t>叶县2019年非贫困村道路建设项目（第二批）</t>
  </si>
  <si>
    <t>该项目涉及全县5个乡镇，66个非贫困村，共计建设道路95521米。</t>
  </si>
  <si>
    <t>涉及邓李乡、廉村镇、龙泉乡、水寨乡、辛店镇、等5个乡镇，66个非贫困村。</t>
  </si>
  <si>
    <t>邓李乡10个村，廉村镇17个村、龙泉乡26个村、水寨乡6个村、辛店镇7个村。</t>
  </si>
  <si>
    <t>该项目可解决5个乡镇66个村，29503户，116591人群众出行难问题</t>
  </si>
  <si>
    <t>该项目可解决5个乡镇66个村，1509户，4377人贫困群众出行难问题</t>
  </si>
  <si>
    <t>2019年11月20日前</t>
  </si>
  <si>
    <t>2019年1月30日前</t>
  </si>
  <si>
    <t>2019年2月30日前</t>
  </si>
  <si>
    <t>叶县2020年18个乡镇非贫困村道路建设项目</t>
  </si>
  <si>
    <t>计划为我县18个乡镇232个非贫困村，修建村内道路554.64公里。</t>
  </si>
  <si>
    <t>项目涉及全县18个乡镇街道</t>
  </si>
  <si>
    <t>232个行政村</t>
  </si>
  <si>
    <t>该项目可解决18个乡镇232个村，323479人群众出行难问题</t>
  </si>
  <si>
    <t>该项目可解决18个乡镇232个村，46440人贫困群众出行难问题</t>
  </si>
  <si>
    <t>叶县2020年8个乡镇贫困村道路建设项目</t>
  </si>
  <si>
    <t>计划为我县8个乡镇27个贫困村，修建村内道路49.025公里。</t>
  </si>
  <si>
    <t>项目涉及全县8个乡镇</t>
  </si>
  <si>
    <t>27个贫困村</t>
  </si>
  <si>
    <t>该项目可解决8个乡镇27个村，35769人群众出行难问题</t>
  </si>
  <si>
    <t>该项目可解决8个乡镇27个村，2644人贫困群众出行难问题</t>
  </si>
  <si>
    <t>4、保安镇项目</t>
  </si>
  <si>
    <t>叶县2019年保安镇杨令庄村道路建设</t>
  </si>
  <si>
    <t>计划为保安镇杨令庄村修建村内道路，长2911米，宽4.5米，厚18公分路基平整、水稳层沥青道路。</t>
  </si>
  <si>
    <t>保安镇</t>
  </si>
  <si>
    <t>杨令庄村</t>
  </si>
  <si>
    <t>保安镇政府</t>
  </si>
  <si>
    <t>该项目实施后，不仅解决杨令庄村1206人出行难问题，同时可使周边村庄群众出行便捷，惠及群众4329人。</t>
  </si>
  <si>
    <t>该项目实施后，可惠及贫困群众115户456人出行难问题。</t>
  </si>
  <si>
    <t>2019年10月20日前</t>
  </si>
  <si>
    <t>2019年10月30日前</t>
  </si>
  <si>
    <t>2019年12月20日前</t>
  </si>
  <si>
    <t>2019年12月30日前</t>
  </si>
  <si>
    <t>5、辛店镇项目</t>
  </si>
  <si>
    <t>叶县辛店镇2019年辛店村防护及桥梁建设项目</t>
  </si>
  <si>
    <t>修建道路长度450米，宽4.5米，厚18厘米；两个小桥，长度均为3米，宽4.5米，厚18厘米；护坡长150米，高5米，厚30公分。</t>
  </si>
  <si>
    <t>辛店镇</t>
  </si>
  <si>
    <t>辛店村</t>
  </si>
  <si>
    <t>辛店镇政府</t>
  </si>
  <si>
    <t>该项目实施后，可解决群众日常出行危桥及坍塌安全隐患，惠及群众3115人。</t>
  </si>
  <si>
    <t>该项目实施后可有效解决群众出行难问题，惠及贫困群众39人。</t>
  </si>
  <si>
    <t>叶县2019辛店镇程庄村公共厕所建设项目</t>
  </si>
  <si>
    <t>计划建设村内公共厕所2处，每处建设面积80平方。</t>
  </si>
  <si>
    <t>程庄村</t>
  </si>
  <si>
    <t>该项目可为该村群众提供公共卫生保障，惠及群众1243人</t>
  </si>
  <si>
    <t>该项目可提升该村公共卫生保障，惠及贫困群众644人</t>
  </si>
  <si>
    <t>2019年1月——4月</t>
  </si>
  <si>
    <t>叶县2019年辛店镇焦庄村公共厕所建设项目</t>
  </si>
  <si>
    <t>南焦庄村</t>
  </si>
  <si>
    <t>该项目可为该村群众提供公共卫生保障，惠及群众1264人</t>
  </si>
  <si>
    <t>该项目可提升该村公共卫生保障，惠及贫困群众342人</t>
  </si>
  <si>
    <t>二、公共服务项目</t>
  </si>
  <si>
    <t>扶贫办项目</t>
  </si>
  <si>
    <t>2019年叶县“雨露计划”短期技能下半年补助工程</t>
  </si>
  <si>
    <t>计划补助1100名贫困户。</t>
  </si>
  <si>
    <t>全县18个乡镇</t>
  </si>
  <si>
    <t>涉及全县531个行政村</t>
  </si>
  <si>
    <t>为全县18各乡镇1100人贫困群众实施教育补助助学工程</t>
  </si>
  <si>
    <t>2019年叶县秋季“雨露计划”职业教育补助工程</t>
  </si>
  <si>
    <t>计划补助1000名贫困学生，每人1500元。</t>
  </si>
  <si>
    <t>1500元/人</t>
  </si>
  <si>
    <t>为全县18各乡镇1500人贫困群众实施教育补助助学工程</t>
  </si>
  <si>
    <t>2020年叶县春季“雨露计划”职业教育补助工程</t>
  </si>
  <si>
    <t>计划补助1500名贫困学生，每人1500元。</t>
  </si>
  <si>
    <t>为全县18各乡镇1500人贫困群众实施短期技能补贴工程</t>
  </si>
  <si>
    <t>2020年叶县“雨露计划”短期技能上半年补助工程</t>
  </si>
  <si>
    <t>计划补助500名贫困户。</t>
  </si>
  <si>
    <t>为全县18各乡镇500人贫困群众实施短期技能补贴工程</t>
  </si>
  <si>
    <t>三、产业发展项目</t>
  </si>
  <si>
    <t>1、扶贫办项目</t>
  </si>
  <si>
    <t>叶县2019年“种养加”项目</t>
  </si>
  <si>
    <t>计划扶持贫困户1000户发展种植、养殖、加工等项目，每户最高补贴4000元，用于鼓励贫困群众通过产业发展，拓宽增收渠道。</t>
  </si>
  <si>
    <t>4000元/人</t>
  </si>
  <si>
    <t>全县18个乡镇及街道办事处</t>
  </si>
  <si>
    <t>全县123个贫困村</t>
  </si>
  <si>
    <t>各乡镇街道政府</t>
  </si>
  <si>
    <t>为全县18个乡镇1000户贫困户实施种养加项目，引导贫困群众发展产业增收致富，预计户均增收1000元。</t>
  </si>
  <si>
    <t>为全县18个乡镇1000户贫困户实施种养加项目，引导贫困群众发展产业增收致富。</t>
  </si>
  <si>
    <t>2020年11月30日前</t>
  </si>
  <si>
    <t>2、畜牧局项目</t>
  </si>
  <si>
    <t>叶县2019年贫困户生猪代养项目</t>
  </si>
  <si>
    <t>为全县14400户贫困群众，共代养生猪15000头，并向全县贫困户传授养殖技术培训，增强贫困群众养殖能力，确保扶贫同扶智相结合。</t>
  </si>
  <si>
    <t>1578元/户</t>
  </si>
  <si>
    <t>县畜牧局</t>
  </si>
  <si>
    <t>为全县14400户贫困群众代养生猪15000头，保证其稳定受益，传授养殖技术帮助贫困群众脱贫致富。</t>
  </si>
  <si>
    <t>该项目可惠及全县14400户贫困群众，保证其稳定受益，提高养殖技能。</t>
  </si>
  <si>
    <t>3、金融办项目</t>
  </si>
  <si>
    <t>叶县2019年贫困户贷款贴息项目</t>
  </si>
  <si>
    <t>对贫困户贷款进行贴息</t>
  </si>
  <si>
    <t>县金融办</t>
  </si>
  <si>
    <t>为贫困群众提供贷款贴息，鼓励贫困群众发展产业，拓宽增收渠道。</t>
  </si>
  <si>
    <t>该项目实施后可惠及贫困群众1136户，3976人。</t>
  </si>
  <si>
    <t>4、林业局项目</t>
  </si>
  <si>
    <t xml:space="preserve"> </t>
  </si>
  <si>
    <t>叶县2019年林产业扶贫增收项目</t>
  </si>
  <si>
    <t>计划流转村内土地2500亩，种植苗圃，引导群众通过调整农业种植结构，实现特色种植规模，拓宽群众增收渠道。</t>
  </si>
  <si>
    <t>涉及全县25个行政村</t>
  </si>
  <si>
    <t>县林业局</t>
  </si>
  <si>
    <t>在全县25个村，建设林产业扶贫增收项目，惠及群众32669人。</t>
  </si>
  <si>
    <t>该项目实施后可带动25个村，惠及贫困群众3815人</t>
  </si>
  <si>
    <t>2020年4月10日前</t>
  </si>
  <si>
    <t>2020年5月20日前</t>
  </si>
  <si>
    <t>2019年6月20日前</t>
  </si>
  <si>
    <t>2019年8月30日前</t>
  </si>
  <si>
    <t>5、农业局项目</t>
  </si>
  <si>
    <t>叶县2019年农业种植结构调整引导扶持项目</t>
  </si>
  <si>
    <t>计划实施农业结构调整，重点扶持扶持范围为优质小麦、优质蔬菜、食用菌和中草药等鼓励群众通过种植结构调整，增加土地种植收益。</t>
  </si>
  <si>
    <t>每亩补贴100—200元</t>
  </si>
  <si>
    <t>全县11个贫困乡（镇）</t>
  </si>
  <si>
    <t>县农业局</t>
  </si>
  <si>
    <t>为全县11个重点乡镇实施种植结构调整，项目实施后可有效引导鼓励村内群众，通过多元化种植，增加土地种植效益，拓宽增收渠道。惠及群众165739人。</t>
  </si>
  <si>
    <t>为全县11个重点乡镇实施种植结构调整，项目实施后可有效引导鼓励村内群众，通过多元化种植，增加土地种植效益，拓宽增收渠道。惠及贫困群众13162户，50987人。</t>
  </si>
  <si>
    <t>无需招标</t>
  </si>
  <si>
    <t>6、保安镇项目</t>
  </si>
  <si>
    <t>叶县2019年保安镇陈岗、牛庵村集体经济加工项目</t>
  </si>
  <si>
    <t>购置有机蔬菜果蔬粮深加设备及其工厂车间及仓偖库房等</t>
  </si>
  <si>
    <t>保安镇陈岗村、牛庵村</t>
  </si>
  <si>
    <t>该项目实施后，不仅可增加村集体经收益，同时可解决60名群众务工问题，提高群众农业种植效益，拓宽增收渠道，惠及群众3600人，预估每户可增收200元。</t>
  </si>
  <si>
    <t>该项目实施后，可引导群众鼓励群众调整种植结构，招收贫困群众务工，惠及群众657人。</t>
  </si>
  <si>
    <t>叶县2019年保安镇村集体经济林果种植机井灌溉配套设施建设项目</t>
  </si>
  <si>
    <t>为该项目实施林果种植机井灌溉，计划建设打机井50眼，及其灌溉配套设施。</t>
  </si>
  <si>
    <t>罗冲村、辛庄村、报沟村、官庄村、李湾村、柳庄村、杨令庄村</t>
  </si>
  <si>
    <t>该项目实施后，不仅增加村集体经济收益，同时可鼓励群众通过调整农业种植结构，拓宽增收渠道，惠及群众8100人，预估每户可增收200元。</t>
  </si>
  <si>
    <t>该项目实施后，可引导鼓励贫困群众通过调整种植结构，拓宽增收渠道，惠及贫困群众1446人</t>
  </si>
  <si>
    <t>7、辛店镇项目</t>
  </si>
  <si>
    <t>叶县2019年辛店镇铁佛寺村市派第一书记村集体经济废弃房屋改造项目</t>
  </si>
  <si>
    <t>计划对村内集体经济进行房屋改造，屋顶隔热治漏105平方安装彩钢瓦、楼梯修复重建、室内安装门14个，窗28个），院内地坪150平方、新建厕所2间15平方、安装院内大门，垒砖砌墙20平方，新建厨房2间30平方。</t>
  </si>
  <si>
    <t>辛店镇铁佛寺</t>
  </si>
  <si>
    <t>该项目实施后，在增加村集体经济收入的基础之上，惠及群众764人</t>
  </si>
  <si>
    <t>该项目实施后，可有效改善群众生产生活条件，可惠及贫困群众312人</t>
  </si>
  <si>
    <t>叶县2019年辛店镇赵沟村集体经济标准化厂房配套设施建设项目</t>
  </si>
  <si>
    <t>计划厂区内外场地平整、场地硬化、排水设施、围墙、打井、新建厕所、连接道路及厂区内道路等配套设施建设</t>
  </si>
  <si>
    <t>赵沟村</t>
  </si>
  <si>
    <t>该项目实施可吸纳该村群众务工，惠及群众802人。</t>
  </si>
  <si>
    <t>该项目实施后可惠及贫困群66人</t>
  </si>
  <si>
    <t>2019年7月10日前</t>
  </si>
  <si>
    <t>叶县2018年辛店镇（绿筑菌业）双孢菇基地配套设施项目</t>
  </si>
  <si>
    <t>计划安装变压器（sll-315KVA）三台，深井两眼分别为220米、300米</t>
  </si>
  <si>
    <t>叶县辛店镇2020年常派庄村村集体经济林果种植项目</t>
  </si>
  <si>
    <t>计划新建林果灌溉机井19眼，井深100米，直径30公分及其水泵等配套设施，安装诱虫灯100盏。</t>
  </si>
  <si>
    <t>已更改</t>
  </si>
  <si>
    <t>辛店镇常派庄村</t>
  </si>
  <si>
    <t>该项目实施后，不仅可扶持鼓励村集体经济发展，同时项目可带动1810名群众调整种植结构，拓宽增收渠道，预估每户可增收300元。</t>
  </si>
  <si>
    <t>该项目实施后，可引导贫困群众，进行种植结构调整，拓宽增收渠道，惠及贫困群众426人。</t>
  </si>
  <si>
    <t>叶县2020年辛店镇南王庄村村集体经济红薯深加工基地产业项目</t>
  </si>
  <si>
    <t>计划建设红薯清晰、磨粉、烘干、抽粉为一体深加工基地。</t>
  </si>
  <si>
    <t>辛店镇南王庄村</t>
  </si>
  <si>
    <t>该项目实施后，可使辛店镇国家地理标识红薯种植利益实现最大化，同时可实现全镇红薯深加工，鼓励群众调整种植结构，拓宽增收渠道，惠及群众50744人。</t>
  </si>
  <si>
    <t>该项目实施后，可引导鼓励贫困群众通过种植、加工等产业拓宽增收渠道，惠及贫困群众12200人。</t>
  </si>
  <si>
    <t>8、任店镇项目</t>
  </si>
  <si>
    <t>叶县2019年任店镇韭菜产业种植基地项目。</t>
  </si>
  <si>
    <t>1.后营村韭菜基地项目：新建80m×60m智能温室1栋，面积4800m²；新建58m×8m蔬菜大棚23个，面积10672m²；新建长30m×宽2.2m钢管小拱棚330个，面积26667m²；开挖60m水井1眼，配套无塔水罐，浇水系统96道；园区围栏长1587.5m；购置水肥一体机2台。
2.月庄村、史营村、中旗营村韭菜基地配套项目：新建58m×8m蔬菜大棚40个，面积18560m²；木槿树围栏15000m；831.63亩地喷灌设备；田间道路2000m×3m；管理用房（彩钢瓦）约400m²；并配套质保设备、农耕设备、标志牌等。</t>
  </si>
  <si>
    <t>任店镇</t>
  </si>
  <si>
    <t>月庄、后营村、中期营、史营村</t>
  </si>
  <si>
    <t>任店镇政府</t>
  </si>
  <si>
    <t>项目带动周边群众6050人调整种植结构，发展韭菜种植，同时可就近解决群众务工问题，预计项目建成后，预计每年可为每村增加村集体经济2万元，且每年阶梯式递增。</t>
  </si>
  <si>
    <t>计划可带动76人贫困群众发展种植业，同时累计带动全镇36个行政村，795户贫困户进行种植结构调整，拓宽增收渠道。</t>
  </si>
  <si>
    <t>叶县2019年任店镇柳营村上海青种植产业基地项目</t>
  </si>
  <si>
    <t>新建钢结构蔬菜种植大棚53座，单座大棚长75米，宽7.76米；漏天蔬菜种植基地占地52.5亩，及配套供水设备、管网、供电等。</t>
  </si>
  <si>
    <t>柳营村、灰河营</t>
  </si>
  <si>
    <t>项目带动周边群众3514人调整种植结构，传授种植技术发展蔬菜及中草药种植，项目预计可为村集体经济每年增收3万元，且每年阶梯式递增。拓宽群众增收渠道。</t>
  </si>
  <si>
    <t>计划可带动36人贫困群众发展种植业，同时累计带动全镇36个行政村，795户贫困户进行种植结构调整，拓宽增收渠道。</t>
  </si>
  <si>
    <t>9、龙泉镇项目</t>
  </si>
  <si>
    <t>叶县2019年龙泉乡村集体经济花菇、香菇种植项目</t>
  </si>
  <si>
    <t>建设深水井8口；晒场3700平方米；冷库2座，共计540立方米；香菇大棚20座，面积8750平方米。</t>
  </si>
  <si>
    <t>龙泉乡</t>
  </si>
  <si>
    <t>龙泉乡草厂村、贾庄村、南大营村、武庄村、沈庄村</t>
  </si>
  <si>
    <t>龙泉乡政府</t>
  </si>
  <si>
    <t>该项目实施后，不仅可扶持鼓励村集体经济发展，同时项目可带动7252名群众调整种植结构，拓宽增收渠道，预估每户可增收300元。</t>
  </si>
  <si>
    <t>该项目实施后，可引导贫困群众，进行种植结构调整，拓宽增收渠道，惠及贫困群众693。</t>
  </si>
  <si>
    <t>叶县2019年龙泉乡村集体经济绿瑞农业发展项目</t>
  </si>
  <si>
    <t>计划建设灌溉泵站4座；蔬菜预冷库 210平方米；田间道路930 平方米；喷管管道2万米；育苗大棚5座；分拣包装车间350平方米；办公场所 210平方米。</t>
  </si>
  <si>
    <t>龙泉乡大湾张村、大来庄、齐庄村、赵庄村、王娄村</t>
  </si>
  <si>
    <t>该项目实施后，不仅可扶持鼓励村集体经济发展，同时项目可带动6861名群众调整种植结构，拓宽增收渠道，预估每户可增收300元。</t>
  </si>
  <si>
    <t>该项目实施后，可引导贫困群众，发展养殖业拓宽增收渠道，惠及贫困群众815人。</t>
  </si>
  <si>
    <t>10、常村镇项目</t>
  </si>
  <si>
    <t>叶县2019年常村镇西刘庄村村集体经济养猪综合体供水配套设施建设项目</t>
  </si>
  <si>
    <t>为该村村集体经济养猪综合体建设配套供水设备，计划打井（400m深，含井台）、供水塔、压力罐、潜水泵、铁皮防雨棚、管道开挖及回填、铁大门等配套设施；</t>
  </si>
  <si>
    <t>常村镇</t>
  </si>
  <si>
    <t>常村镇西刘庄村</t>
  </si>
  <si>
    <t>常村镇政府</t>
  </si>
  <si>
    <t>该项目实施后，可增加村集体经济收益，同时向群众传授相关养殖技术，鼓励群众发展养殖拓宽增收渠道，惠及群众886人，预估每户可增收300元。</t>
  </si>
  <si>
    <t>该项目实施后，可向贫困群众传授养殖技术，引导鼓励贫困群众发展养殖，脱贫致富，惠及贫困群众336人。</t>
  </si>
  <si>
    <t>叶县2019年常村镇杨林庄村村集体经济托牛所扩建项目</t>
  </si>
  <si>
    <t>新增畜位450头，平整土地4000平米、牛舍2000平米、干粪棚、沉淀池各一座。</t>
  </si>
  <si>
    <t>常村镇杨林庄村</t>
  </si>
  <si>
    <t>该项目实施后，可增加村集体经济收益，同时向群众传授相关养殖技术，引导鼓励群众通过畜牧养殖拓宽增收渠道，惠及群众1111人。</t>
  </si>
  <si>
    <t>该项目实施后，可向贫困群众传授养殖技术，引导鼓励贫困群众发展养殖，脱贫致富，惠及贫困群众211人。</t>
  </si>
  <si>
    <t>叶县2019年常村镇下马庄村村集体经济艾草加工水井配套设施建目</t>
  </si>
  <si>
    <t>打深井1眼（深200-300米），配套潜水泵、10t压力罐各一台套等</t>
  </si>
  <si>
    <t>常村镇下马庄村</t>
  </si>
  <si>
    <t>该项目实施后，可增加村集体经济收益，同时向群众传授相关种植技术，引导鼓励群众通过调整种植结构，拓宽增收渠道，惠及群众1009人。</t>
  </si>
  <si>
    <t>该项目实施后，可向贫困群众传授养殖技术，引导鼓励贫困群众发展养殖，脱贫致富，惠及贫困群众535人。</t>
  </si>
  <si>
    <t>叶县2019年常村镇月台村村集体经济艾草加工项目</t>
  </si>
  <si>
    <t>艾草大棚：共建1350平方米；院墙长160米高2米计20400元；东方红MF604拖拉机两台；东方红300P拖拉机四台；谷王9YF-2200打捆机一台；明悦4GL150割晒机四台。</t>
  </si>
  <si>
    <t>常村镇月台村</t>
  </si>
  <si>
    <t>该项目实施后，可增加村集体经济收益，同时引导鼓励群众通过艾草种植，调整农业种植结构，拓宽增收渠道，惠及群众1614人。</t>
  </si>
  <si>
    <t>该项目实施后，可鼓励贫困群众调整农业种植结构，汇集贫困群众438人。</t>
  </si>
  <si>
    <t>叶县2019年常村柴巴村省派第一书记村集体经济乡村旅游产业发展配套设施建设项目</t>
  </si>
  <si>
    <t>以发展乡村旅游为基础，结合村集体经济发展需要，计划为该村建设游客服务中心及相关配套设施。</t>
  </si>
  <si>
    <t>常村镇柴巴村</t>
  </si>
  <si>
    <t>该项目实施后，不仅可引导群众大力发展旅游资源，拓宽群众增收渠道，同时也可增加村集体收益，惠及群众724人，预估每户可增收200元。</t>
  </si>
  <si>
    <t>该项目实施后，可有效提升贫困群众在就业、产业发展难题，拓宽贫困群众增收渠道，惠及贫困群众318人。</t>
  </si>
  <si>
    <t>叶县2019年邓李乡妆头村村集体经济恒温棚葡萄促早栽培建设项目</t>
  </si>
  <si>
    <t>建设规模为8m*130m*3.2m温棚30座及棚内配套，购葡萄苗11700棵，废水一体化设备一套，基地护栏887m,园中道路310m，购大棚王拖拉机1台，耙草机3台，建管理房150m2，流转土地60亩。</t>
  </si>
  <si>
    <t>邓李乡</t>
  </si>
  <si>
    <t>邓李乡妆头村、杜杨村、泥河张村</t>
  </si>
  <si>
    <t>邓李乡政府</t>
  </si>
  <si>
    <t>该项目实施后，不仅可增加村集体经收益，同时可提高群众农业种植效益，拓宽增收渠道，惠及群众3604人。</t>
  </si>
  <si>
    <t>该项目实施后，可引导群众鼓励群众调整种植结构，招收贫困群众务工，惠及群众1687人。</t>
  </si>
  <si>
    <t>叶县2019年邓李乡尚闫村村集体经济养牛场建设项目</t>
  </si>
  <si>
    <t>建设存栏300头、30m×18m牛棚4座，围墙322m,大门一座，场内硬化300㎡，长30m牛槽4座，10m×60m草料棚1座，栓牛钢管长400m,管理及原料加工间108.9㎡，新打机井一眼及配套，购拉料机4台，购打捆机一台，拖拉机一台，摘花生机一台，粉草机一台。</t>
  </si>
  <si>
    <t>邓李乡尚闫村、璋环寺村、董平村、北碾张村</t>
  </si>
  <si>
    <t>该项目实施后，不仅可增加村集体经收益，同时可引导鼓励群众发展养殖业，拓宽增收渠道，惠及群众5002人，预估每户可增收100元。</t>
  </si>
  <si>
    <t>该项目实施后，可引导群众鼓励群众调整种植结构，招收贫困群众务工，惠及群众170人。</t>
  </si>
  <si>
    <t>11、廉村镇项目</t>
  </si>
  <si>
    <t>叶县2019年廉村镇辣椒深加工项目</t>
  </si>
  <si>
    <t>计划新建三个标准化车间2400㎡，新建标准化原、辅材料库房、产成品库500㎡，配套基础设施建设500㎡，新建油辣子系列加工生产流水线各一条，质量检测设备及其它配套设备。</t>
  </si>
  <si>
    <t>廉村镇</t>
  </si>
  <si>
    <t>沙渡口村（并辐射带动全县）</t>
  </si>
  <si>
    <t>廉村镇政府</t>
  </si>
  <si>
    <t>项目可带动该村群众18253户，63888人发该村群众发展种植产业，拓宽增收渠道。</t>
  </si>
  <si>
    <t>该项目可带动全乡贫困群众1292户6912人，发展种植，拓宽增收渠道。</t>
  </si>
  <si>
    <t>12、水寨乡项目</t>
  </si>
  <si>
    <t>叶县2019年水寨桃奉村省派第一书记村集体经济养殖产业建设项目</t>
  </si>
  <si>
    <t>桃奉村计划建设生态农业一处，投资50万元，建设500只肉兔场，采取自繁形式，年出栏2.1万只，兔粪用来给自有果园作肥料。</t>
  </si>
  <si>
    <t>水寨乡</t>
  </si>
  <si>
    <t>水寨乡桃奉村</t>
  </si>
  <si>
    <t>水寨乡政府</t>
  </si>
  <si>
    <t>该项目实施后，不仅可增加村集体经济收益，同时引导群众积极调整农业种植结构惠及群众1783人，预估每户可增收100元。</t>
  </si>
  <si>
    <t>该项目可引导贫困群众通过调整农业种植结构，拓宽增收渠道，惠及贫困群众100户、386人。</t>
  </si>
  <si>
    <t>13、夏李乡项目</t>
  </si>
  <si>
    <t>叶县2019年夏李乡苗庄村市派第一书记村集体经济仓储库房建设项目</t>
  </si>
  <si>
    <t>苗庄村计划建设仓储车间，设计面积300平方库房（钢结构）</t>
  </si>
  <si>
    <t>夏李乡</t>
  </si>
  <si>
    <t>夏李乡苗庄村</t>
  </si>
  <si>
    <t>夏李乡政府</t>
  </si>
  <si>
    <t>该项目实施后，不仅可增加村集体经济收入，同时鼓励引导群众通过产业发展拓宽增收渠道，解决群众就近务工难问题，惠及群众745人。预估每户可增收100元。</t>
  </si>
  <si>
    <t>该项目实施后，可引导贫困群众通过小型产业发展拓宽增收渠道，同时可解决贫困群众就近务工难问题，惠及贫困群众57人、225户。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</si>
</sst>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yyyy&quot;年&quot;m&quot;月&quot;d&quot;日&quot;;@"/>
    <numFmt numFmtId="181" formatCode="0_ "/>
  </numFmts>
  <fonts count="53">
    <font>
      <sz val="12"/>
      <name val="宋体"/>
      <family val="0"/>
    </font>
    <font>
      <sz val="16"/>
      <color indexed="8"/>
      <name val="宋体"/>
      <family val="0"/>
    </font>
    <font>
      <b/>
      <sz val="16"/>
      <color indexed="8"/>
      <name val="宋体"/>
      <family val="0"/>
    </font>
    <font>
      <sz val="16"/>
      <color indexed="10"/>
      <name val="宋体"/>
      <family val="0"/>
    </font>
    <font>
      <b/>
      <sz val="16"/>
      <color indexed="10"/>
      <name val="宋体"/>
      <family val="0"/>
    </font>
    <font>
      <b/>
      <sz val="16"/>
      <name val="宋体"/>
      <family val="0"/>
    </font>
    <font>
      <sz val="16"/>
      <name val="宋体"/>
      <family val="0"/>
    </font>
    <font>
      <sz val="16"/>
      <name val="仿宋_GB2312"/>
      <family val="3"/>
    </font>
    <font>
      <sz val="40"/>
      <name val="方正小标宋简体"/>
      <family val="0"/>
    </font>
    <font>
      <b/>
      <sz val="20"/>
      <name val="宋体"/>
      <family val="0"/>
    </font>
    <font>
      <b/>
      <sz val="16"/>
      <name val="仿宋_GB2312"/>
      <family val="3"/>
    </font>
    <font>
      <u val="single"/>
      <sz val="11"/>
      <color indexed="12"/>
      <name val="宋体"/>
      <family val="0"/>
    </font>
    <font>
      <sz val="11"/>
      <color indexed="9"/>
      <name val="宋体"/>
      <family val="0"/>
    </font>
    <font>
      <sz val="11"/>
      <color indexed="17"/>
      <name val="宋体"/>
      <family val="0"/>
    </font>
    <font>
      <sz val="11"/>
      <color indexed="8"/>
      <name val="Tahoma"/>
      <family val="2"/>
    </font>
    <font>
      <sz val="11"/>
      <color indexed="8"/>
      <name val="宋体"/>
      <family val="0"/>
    </font>
    <font>
      <b/>
      <sz val="11"/>
      <color indexed="8"/>
      <name val="宋体"/>
      <family val="0"/>
    </font>
    <font>
      <sz val="11"/>
      <color indexed="62"/>
      <name val="宋体"/>
      <family val="0"/>
    </font>
    <font>
      <b/>
      <sz val="11"/>
      <color indexed="54"/>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5"/>
      <color indexed="54"/>
      <name val="宋体"/>
      <family val="0"/>
    </font>
    <font>
      <b/>
      <sz val="13"/>
      <color indexed="56"/>
      <name val="宋体"/>
      <family val="0"/>
    </font>
    <font>
      <sz val="12"/>
      <name val="Times New Roman"/>
      <family val="1"/>
    </font>
    <font>
      <sz val="11"/>
      <color indexed="10"/>
      <name val="宋体"/>
      <family val="0"/>
    </font>
    <font>
      <b/>
      <sz val="11"/>
      <color indexed="56"/>
      <name val="宋体"/>
      <family val="0"/>
    </font>
    <font>
      <b/>
      <sz val="11"/>
      <color indexed="9"/>
      <name val="宋体"/>
      <family val="0"/>
    </font>
    <font>
      <sz val="11"/>
      <color indexed="19"/>
      <name val="宋体"/>
      <family val="0"/>
    </font>
    <font>
      <b/>
      <sz val="11"/>
      <color indexed="52"/>
      <name val="宋体"/>
      <family val="0"/>
    </font>
    <font>
      <b/>
      <sz val="15"/>
      <color indexed="56"/>
      <name val="宋体"/>
      <family val="0"/>
    </font>
    <font>
      <sz val="11"/>
      <color indexed="16"/>
      <name val="宋体"/>
      <family val="0"/>
    </font>
    <font>
      <b/>
      <sz val="13"/>
      <color indexed="54"/>
      <name val="宋体"/>
      <family val="0"/>
    </font>
    <font>
      <sz val="11"/>
      <color indexed="52"/>
      <name val="宋体"/>
      <family val="0"/>
    </font>
    <font>
      <sz val="11"/>
      <color indexed="20"/>
      <name val="宋体"/>
      <family val="0"/>
    </font>
    <font>
      <sz val="11"/>
      <color indexed="53"/>
      <name val="宋体"/>
      <family val="0"/>
    </font>
    <font>
      <b/>
      <sz val="18"/>
      <color indexed="54"/>
      <name val="宋体"/>
      <family val="0"/>
    </font>
    <font>
      <sz val="11"/>
      <color indexed="60"/>
      <name val="宋体"/>
      <family val="0"/>
    </font>
    <font>
      <b/>
      <sz val="18"/>
      <color indexed="56"/>
      <name val="宋体"/>
      <family val="0"/>
    </font>
    <font>
      <sz val="10"/>
      <name val="Arial"/>
      <family val="2"/>
    </font>
    <font>
      <sz val="11"/>
      <color theme="1"/>
      <name val="Calibri"/>
      <family val="0"/>
    </font>
    <font>
      <sz val="16"/>
      <color theme="1"/>
      <name val="Calibri"/>
      <family val="0"/>
    </font>
    <font>
      <b/>
      <sz val="16"/>
      <color theme="1"/>
      <name val="Calibri"/>
      <family val="0"/>
    </font>
    <font>
      <sz val="16"/>
      <color rgb="FFFF0000"/>
      <name val="Calibri"/>
      <family val="0"/>
    </font>
    <font>
      <b/>
      <sz val="16"/>
      <color rgb="FFFF0000"/>
      <name val="Calibri"/>
      <family val="0"/>
    </font>
    <font>
      <b/>
      <sz val="16"/>
      <name val="Calibri"/>
      <family val="0"/>
    </font>
    <font>
      <sz val="16"/>
      <color theme="1"/>
      <name val="宋体"/>
      <family val="0"/>
    </font>
    <font>
      <sz val="16"/>
      <name val="Calibri"/>
      <family val="0"/>
    </font>
    <font>
      <sz val="16"/>
      <name val="Cambria"/>
      <family val="0"/>
    </font>
    <font>
      <sz val="16"/>
      <color rgb="FFFF0000"/>
      <name val="宋体"/>
      <family val="0"/>
    </font>
    <font>
      <b/>
      <sz val="16"/>
      <color rgb="FFFF0000"/>
      <name val="宋体"/>
      <family val="0"/>
    </font>
    <font>
      <b/>
      <sz val="20"/>
      <name val="Calibri"/>
      <family val="0"/>
    </font>
  </fonts>
  <fills count="29">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theme="0"/>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21" fillId="4" borderId="1" applyNumberFormat="0" applyAlignment="0" applyProtection="0"/>
    <xf numFmtId="0" fontId="17" fillId="5" borderId="2"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30" fillId="4" borderId="2" applyNumberFormat="0" applyAlignment="0" applyProtection="0"/>
    <xf numFmtId="0" fontId="32" fillId="6" borderId="0" applyNumberFormat="0" applyBorder="0" applyAlignment="0" applyProtection="0"/>
    <xf numFmtId="178" fontId="0" fillId="0" borderId="0" applyFont="0" applyFill="0" applyBorder="0" applyAlignment="0" applyProtection="0"/>
    <xf numFmtId="0" fontId="15" fillId="7" borderId="0" applyNumberFormat="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5" fillId="6"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15" fillId="6" borderId="0" applyNumberFormat="0" applyBorder="0" applyAlignment="0" applyProtection="0"/>
    <xf numFmtId="0" fontId="20" fillId="0" borderId="0" applyNumberFormat="0" applyFill="0" applyBorder="0" applyAlignment="0" applyProtection="0"/>
    <xf numFmtId="0" fontId="15" fillId="8" borderId="3" applyNumberFormat="0" applyFont="0" applyAlignment="0" applyProtection="0"/>
    <xf numFmtId="0" fontId="0" fillId="0" borderId="0">
      <alignment vertical="center"/>
      <protection/>
    </xf>
    <xf numFmtId="0" fontId="12" fillId="9" borderId="0" applyNumberFormat="0" applyBorder="0" applyAlignment="0" applyProtection="0"/>
    <xf numFmtId="0" fontId="12" fillId="5" borderId="0" applyNumberFormat="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5" fillId="0" borderId="0">
      <alignment/>
      <protection/>
    </xf>
    <xf numFmtId="0" fontId="37" fillId="0" borderId="0" applyNumberFormat="0" applyFill="0" applyBorder="0" applyAlignment="0" applyProtection="0"/>
    <xf numFmtId="0" fontId="0" fillId="0" borderId="0">
      <alignment vertical="center"/>
      <protection/>
    </xf>
    <xf numFmtId="0" fontId="19" fillId="0" borderId="0" applyNumberFormat="0" applyFill="0" applyBorder="0" applyAlignment="0" applyProtection="0"/>
    <xf numFmtId="0" fontId="23" fillId="0" borderId="4" applyNumberFormat="0" applyFill="0" applyAlignment="0" applyProtection="0"/>
    <xf numFmtId="0" fontId="33" fillId="0" borderId="4" applyNumberFormat="0" applyFill="0" applyAlignment="0" applyProtection="0"/>
    <xf numFmtId="0" fontId="12" fillId="10" borderId="0" applyNumberFormat="0" applyBorder="0" applyAlignment="0" applyProtection="0"/>
    <xf numFmtId="0" fontId="18" fillId="0" borderId="5" applyNumberFormat="0" applyFill="0" applyAlignment="0" applyProtection="0"/>
    <xf numFmtId="0" fontId="12" fillId="5" borderId="0" applyNumberFormat="0" applyBorder="0" applyAlignment="0" applyProtection="0"/>
    <xf numFmtId="0" fontId="21" fillId="3" borderId="1" applyNumberFormat="0" applyAlignment="0" applyProtection="0"/>
    <xf numFmtId="0" fontId="22" fillId="3" borderId="2" applyNumberFormat="0" applyAlignment="0" applyProtection="0"/>
    <xf numFmtId="0" fontId="28" fillId="11" borderId="6" applyNumberFormat="0" applyAlignment="0" applyProtection="0"/>
    <xf numFmtId="0" fontId="15" fillId="12" borderId="0" applyNumberFormat="0" applyBorder="0" applyAlignment="0" applyProtection="0"/>
    <xf numFmtId="0" fontId="15" fillId="7" borderId="0" applyNumberFormat="0" applyBorder="0" applyAlignment="0" applyProtection="0"/>
    <xf numFmtId="0" fontId="12" fillId="13" borderId="0" applyNumberFormat="0" applyBorder="0" applyAlignment="0" applyProtection="0"/>
    <xf numFmtId="0" fontId="36" fillId="0" borderId="7" applyNumberFormat="0" applyFill="0" applyAlignment="0" applyProtection="0"/>
    <xf numFmtId="0" fontId="15" fillId="6" borderId="0" applyNumberFormat="0" applyBorder="0" applyAlignment="0" applyProtection="0"/>
    <xf numFmtId="0" fontId="16" fillId="0" borderId="8" applyNumberFormat="0" applyFill="0" applyAlignment="0" applyProtection="0"/>
    <xf numFmtId="0" fontId="13" fillId="7" borderId="0" applyNumberFormat="0" applyBorder="0" applyAlignment="0" applyProtection="0"/>
    <xf numFmtId="0" fontId="29" fillId="14"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12" fillId="15" borderId="0" applyNumberFormat="0" applyBorder="0" applyAlignment="0" applyProtection="0"/>
    <xf numFmtId="0" fontId="15" fillId="16" borderId="0" applyNumberFormat="0" applyBorder="0" applyAlignment="0" applyProtection="0"/>
    <xf numFmtId="0" fontId="34" fillId="0" borderId="7" applyNumberFormat="0" applyFill="0" applyAlignment="0" applyProtection="0"/>
    <xf numFmtId="0" fontId="15" fillId="12" borderId="0" applyNumberFormat="0" applyBorder="0" applyAlignment="0" applyProtection="0"/>
    <xf numFmtId="0" fontId="15" fillId="2" borderId="0" applyNumberFormat="0" applyBorder="0" applyAlignment="0" applyProtection="0"/>
    <xf numFmtId="0" fontId="21" fillId="4" borderId="1" applyNumberFormat="0" applyAlignment="0" applyProtection="0"/>
    <xf numFmtId="0" fontId="15" fillId="8" borderId="0" applyNumberFormat="0" applyBorder="0" applyAlignment="0" applyProtection="0"/>
    <xf numFmtId="0" fontId="15" fillId="5"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5" fillId="8" borderId="0" applyNumberFormat="0" applyBorder="0" applyAlignment="0" applyProtection="0"/>
    <xf numFmtId="0" fontId="30" fillId="4" borderId="2" applyNumberFormat="0" applyAlignment="0" applyProtection="0"/>
    <xf numFmtId="0" fontId="15" fillId="14" borderId="0" applyNumberFormat="0" applyBorder="0" applyAlignment="0" applyProtection="0"/>
    <xf numFmtId="0" fontId="12" fillId="18" borderId="0" applyNumberFormat="0" applyBorder="0" applyAlignment="0" applyProtection="0"/>
    <xf numFmtId="0" fontId="15" fillId="2"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38" fillId="14"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5" fillId="2" borderId="0" applyNumberFormat="0" applyBorder="0" applyAlignment="0" applyProtection="0"/>
    <xf numFmtId="0" fontId="15" fillId="7" borderId="0" applyNumberFormat="0" applyBorder="0" applyAlignment="0" applyProtection="0"/>
    <xf numFmtId="0" fontId="0" fillId="0" borderId="0">
      <alignment vertical="center"/>
      <protection/>
    </xf>
    <xf numFmtId="0" fontId="15" fillId="2"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0" fillId="0" borderId="0">
      <alignment vertical="center"/>
      <protection/>
    </xf>
    <xf numFmtId="0" fontId="15" fillId="12" borderId="0" applyNumberFormat="0" applyBorder="0" applyAlignment="0" applyProtection="0"/>
    <xf numFmtId="0" fontId="0" fillId="0" borderId="0">
      <alignment vertical="center"/>
      <protection/>
    </xf>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0" fillId="0" borderId="0">
      <alignment/>
      <protection/>
    </xf>
    <xf numFmtId="0" fontId="15" fillId="21" borderId="0" applyNumberFormat="0" applyBorder="0" applyAlignment="0" applyProtection="0"/>
    <xf numFmtId="0" fontId="28" fillId="11" borderId="6" applyNumberFormat="0" applyAlignment="0" applyProtection="0"/>
    <xf numFmtId="0" fontId="15" fillId="12"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2" fillId="2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2" fillId="23"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9" fillId="0" borderId="0" applyNumberFormat="0" applyFill="0" applyBorder="0" applyAlignment="0" applyProtection="0"/>
    <xf numFmtId="0" fontId="15" fillId="17"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0" fillId="0" borderId="0">
      <alignment vertical="center"/>
      <protection/>
    </xf>
    <xf numFmtId="0" fontId="12" fillId="9"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31" fillId="0" borderId="9" applyNumberFormat="0" applyFill="0" applyAlignment="0" applyProtection="0"/>
    <xf numFmtId="0" fontId="31"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7" fillId="0" borderId="11"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15" fillId="0" borderId="0">
      <alignment vertical="center"/>
      <protection/>
    </xf>
    <xf numFmtId="0" fontId="15" fillId="0" borderId="0">
      <alignment vertical="center"/>
      <protection/>
    </xf>
    <xf numFmtId="0" fontId="4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2" fillId="20"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2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2" fillId="22" borderId="0" applyNumberFormat="0" applyBorder="0" applyAlignment="0" applyProtection="0"/>
    <xf numFmtId="0" fontId="40" fillId="0" borderId="0">
      <alignment/>
      <protection/>
    </xf>
    <xf numFmtId="0" fontId="0" fillId="0" borderId="0">
      <alignment vertical="center"/>
      <protection/>
    </xf>
    <xf numFmtId="0" fontId="0" fillId="0" borderId="0">
      <alignment vertical="center"/>
      <protection/>
    </xf>
    <xf numFmtId="0" fontId="17" fillId="5" borderId="2" applyNumberFormat="0" applyAlignment="0" applyProtection="0"/>
    <xf numFmtId="0" fontId="0" fillId="0" borderId="0">
      <alignment vertical="center"/>
      <protection/>
    </xf>
    <xf numFmtId="0" fontId="17" fillId="5" borderId="2"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5" fillId="0" borderId="0">
      <alignment vertical="center"/>
      <protection/>
    </xf>
    <xf numFmtId="0" fontId="12" fillId="26" borderId="0" applyNumberFormat="0" applyBorder="0" applyAlignment="0" applyProtection="0"/>
    <xf numFmtId="0" fontId="15" fillId="0" borderId="0">
      <alignment vertical="center"/>
      <protection/>
    </xf>
    <xf numFmtId="0" fontId="14" fillId="0" borderId="0">
      <alignment/>
      <protection/>
    </xf>
    <xf numFmtId="0" fontId="14" fillId="0" borderId="0">
      <alignment/>
      <protection/>
    </xf>
    <xf numFmtId="0" fontId="0" fillId="0" borderId="0">
      <alignment/>
      <protection/>
    </xf>
    <xf numFmtId="0" fontId="13" fillId="7" borderId="0" applyNumberFormat="0" applyBorder="0" applyAlignment="0" applyProtection="0"/>
    <xf numFmtId="0" fontId="13" fillId="7" borderId="0" applyNumberFormat="0" applyBorder="0" applyAlignment="0" applyProtection="0"/>
    <xf numFmtId="0" fontId="16" fillId="0" borderId="12" applyNumberFormat="0" applyFill="0" applyAlignment="0" applyProtection="0"/>
    <xf numFmtId="0" fontId="16" fillId="0" borderId="12" applyNumberFormat="0" applyFill="0" applyAlignment="0" applyProtection="0"/>
    <xf numFmtId="0" fontId="28" fillId="11" borderId="6" applyNumberFormat="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0" borderId="7" applyNumberFormat="0" applyFill="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38" fillId="14" borderId="0" applyNumberFormat="0" applyBorder="0" applyAlignment="0" applyProtection="0"/>
    <xf numFmtId="0" fontId="25" fillId="8" borderId="3" applyNumberFormat="0" applyFont="0" applyAlignment="0" applyProtection="0"/>
    <xf numFmtId="0" fontId="41" fillId="0" borderId="0">
      <alignment vertical="center"/>
      <protection/>
    </xf>
    <xf numFmtId="0" fontId="0" fillId="0" borderId="0">
      <alignment/>
      <protection/>
    </xf>
    <xf numFmtId="0" fontId="0" fillId="0" borderId="0">
      <alignment/>
      <protection/>
    </xf>
  </cellStyleXfs>
  <cellXfs count="88">
    <xf numFmtId="0" fontId="0" fillId="0" borderId="0" xfId="0" applyAlignment="1">
      <alignment vertical="center"/>
    </xf>
    <xf numFmtId="0" fontId="0" fillId="0" borderId="0" xfId="0" applyFill="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43" fillId="28"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left" vertical="center"/>
    </xf>
    <xf numFmtId="0" fontId="6" fillId="0" borderId="0" xfId="0" applyFont="1" applyFill="1" applyAlignment="1">
      <alignment horizontal="center" vertical="center"/>
    </xf>
    <xf numFmtId="180" fontId="6" fillId="0" borderId="0" xfId="0" applyNumberFormat="1" applyFont="1" applyFill="1" applyAlignment="1">
      <alignment horizontal="center" vertical="center"/>
    </xf>
    <xf numFmtId="0" fontId="47" fillId="0" borderId="0" xfId="0" applyFont="1" applyFill="1" applyAlignment="1">
      <alignment vertical="center"/>
    </xf>
    <xf numFmtId="0" fontId="47" fillId="28" borderId="0" xfId="0" applyFont="1" applyFill="1" applyAlignment="1">
      <alignment vertical="center"/>
    </xf>
    <xf numFmtId="0" fontId="6" fillId="28" borderId="0" xfId="0" applyFont="1" applyFill="1" applyAlignment="1">
      <alignment vertical="center"/>
    </xf>
    <xf numFmtId="0" fontId="8" fillId="0" borderId="0" xfId="0" applyFont="1" applyFill="1" applyAlignment="1">
      <alignment horizontal="center" vertical="center" wrapText="1"/>
    </xf>
    <xf numFmtId="0" fontId="46" fillId="0" borderId="0" xfId="0" applyFont="1" applyFill="1" applyAlignment="1">
      <alignment horizontal="left" vertical="center" wrapText="1"/>
    </xf>
    <xf numFmtId="0" fontId="46" fillId="0" borderId="0" xfId="0" applyFont="1" applyFill="1" applyAlignment="1">
      <alignment horizontal="center" vertical="center" wrapText="1"/>
    </xf>
    <xf numFmtId="0" fontId="48" fillId="0" borderId="0" xfId="0" applyFont="1" applyFill="1" applyAlignment="1">
      <alignment horizontal="center" vertical="center"/>
    </xf>
    <xf numFmtId="0" fontId="46" fillId="0" borderId="0"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46" fillId="0" borderId="13" xfId="205" applyFont="1" applyFill="1" applyBorder="1" applyAlignment="1">
      <alignment horizontal="center" vertical="center" wrapText="1"/>
      <protection/>
    </xf>
    <xf numFmtId="0" fontId="46" fillId="0" borderId="14" xfId="205" applyFont="1" applyFill="1" applyBorder="1" applyAlignment="1">
      <alignment horizontal="center" vertical="center" wrapText="1"/>
      <protection/>
    </xf>
    <xf numFmtId="0" fontId="46" fillId="0" borderId="15" xfId="205" applyFont="1" applyFill="1" applyBorder="1" applyAlignment="1">
      <alignment horizontal="center" vertical="center" wrapText="1"/>
      <protection/>
    </xf>
    <xf numFmtId="0" fontId="48" fillId="0" borderId="13" xfId="0" applyNumberFormat="1" applyFont="1" applyFill="1" applyBorder="1" applyAlignment="1">
      <alignment horizontal="center" vertical="center" wrapText="1"/>
    </xf>
    <xf numFmtId="0" fontId="46"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0" fontId="48" fillId="0" borderId="13" xfId="0" applyFont="1" applyFill="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3" xfId="0" applyFont="1" applyFill="1" applyBorder="1" applyAlignment="1" applyProtection="1">
      <alignment horizontal="left" vertical="center" wrapText="1"/>
      <protection locked="0"/>
    </xf>
    <xf numFmtId="0" fontId="6" fillId="0" borderId="13" xfId="205" applyFont="1" applyFill="1" applyBorder="1" applyAlignment="1">
      <alignment horizontal="center" vertical="center" wrapText="1"/>
      <protection/>
    </xf>
    <xf numFmtId="0" fontId="5" fillId="0" borderId="13" xfId="0" applyFont="1" applyFill="1" applyBorder="1" applyAlignment="1">
      <alignment horizontal="center" vertical="center"/>
    </xf>
    <xf numFmtId="0" fontId="5" fillId="0" borderId="13" xfId="205" applyFont="1" applyFill="1" applyBorder="1" applyAlignment="1">
      <alignment horizontal="center" vertical="center" wrapText="1"/>
      <protection/>
    </xf>
    <xf numFmtId="0" fontId="5" fillId="0" borderId="13" xfId="205" applyFont="1" applyFill="1" applyBorder="1" applyAlignment="1">
      <alignment horizontal="center" vertical="center" wrapText="1"/>
      <protection/>
    </xf>
    <xf numFmtId="0" fontId="4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0" fontId="46" fillId="0" borderId="15"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xf>
    <xf numFmtId="0" fontId="48" fillId="0" borderId="13" xfId="0" applyNumberFormat="1" applyFont="1" applyFill="1" applyBorder="1" applyAlignment="1">
      <alignment horizontal="center" vertical="center" wrapText="1"/>
    </xf>
    <xf numFmtId="0" fontId="48"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3" xfId="0" applyFont="1" applyFill="1" applyBorder="1" applyAlignment="1">
      <alignment vertical="center"/>
    </xf>
    <xf numFmtId="0" fontId="49" fillId="0" borderId="13" xfId="0" applyNumberFormat="1" applyFont="1" applyFill="1" applyBorder="1" applyAlignment="1">
      <alignment horizontal="center" vertical="center" wrapText="1"/>
    </xf>
    <xf numFmtId="0" fontId="6" fillId="0" borderId="13" xfId="205" applyNumberFormat="1" applyFont="1" applyFill="1" applyBorder="1" applyAlignment="1">
      <alignment horizontal="center" vertical="center" wrapText="1"/>
      <protection/>
    </xf>
    <xf numFmtId="0" fontId="5" fillId="0" borderId="13" xfId="0" applyFont="1" applyFill="1" applyBorder="1" applyAlignment="1">
      <alignment horizontal="center" vertical="center"/>
    </xf>
    <xf numFmtId="0" fontId="5" fillId="0" borderId="13" xfId="205" applyNumberFormat="1" applyFont="1" applyFill="1" applyBorder="1" applyAlignment="1">
      <alignment horizontal="center" vertical="center" wrapText="1"/>
      <protection/>
    </xf>
    <xf numFmtId="180" fontId="8" fillId="0" borderId="0" xfId="0" applyNumberFormat="1" applyFont="1" applyFill="1" applyAlignment="1">
      <alignment horizontal="center" vertical="center" wrapText="1"/>
    </xf>
    <xf numFmtId="0" fontId="46" fillId="0" borderId="0" xfId="0" applyFont="1" applyFill="1" applyAlignment="1">
      <alignment vertical="center" wrapText="1"/>
    </xf>
    <xf numFmtId="0" fontId="48" fillId="0" borderId="0" xfId="0" applyFont="1" applyFill="1" applyAlignment="1">
      <alignment vertical="center"/>
    </xf>
    <xf numFmtId="180" fontId="46" fillId="0" borderId="0" xfId="0" applyNumberFormat="1" applyFont="1" applyFill="1" applyAlignment="1">
      <alignment horizontal="center" vertical="center" wrapText="1"/>
    </xf>
    <xf numFmtId="180" fontId="46" fillId="0" borderId="13" xfId="0" applyNumberFormat="1" applyFont="1" applyFill="1" applyBorder="1" applyAlignment="1">
      <alignment horizontal="center" vertical="center" wrapText="1"/>
    </xf>
    <xf numFmtId="31" fontId="48" fillId="0" borderId="13" xfId="0" applyNumberFormat="1" applyFont="1" applyFill="1" applyBorder="1" applyAlignment="1">
      <alignment horizontal="center" vertical="center" wrapText="1"/>
    </xf>
    <xf numFmtId="0" fontId="48" fillId="0" borderId="13" xfId="191" applyFont="1" applyFill="1" applyBorder="1" applyAlignment="1">
      <alignment horizontal="center" vertical="center"/>
      <protection/>
    </xf>
    <xf numFmtId="180" fontId="48" fillId="0" borderId="13" xfId="0" applyNumberFormat="1" applyFont="1" applyFill="1" applyBorder="1" applyAlignment="1">
      <alignment horizontal="center" vertical="center" wrapText="1"/>
    </xf>
    <xf numFmtId="31" fontId="48" fillId="0" borderId="13" xfId="0" applyNumberFormat="1" applyFont="1" applyFill="1" applyBorder="1" applyAlignment="1">
      <alignment horizontal="center" vertical="center"/>
    </xf>
    <xf numFmtId="181" fontId="6" fillId="0" borderId="13" xfId="205" applyNumberFormat="1" applyFont="1" applyFill="1" applyBorder="1" applyAlignment="1">
      <alignment horizontal="center" vertical="center" wrapText="1"/>
      <protection/>
    </xf>
    <xf numFmtId="0" fontId="48" fillId="0" borderId="13" xfId="0" applyFont="1" applyFill="1" applyBorder="1" applyAlignment="1">
      <alignment vertical="center"/>
    </xf>
    <xf numFmtId="0" fontId="48" fillId="0" borderId="13" xfId="0" applyFont="1" applyFill="1" applyBorder="1" applyAlignment="1">
      <alignment horizontal="center" vertical="center"/>
    </xf>
    <xf numFmtId="0" fontId="46" fillId="0" borderId="13" xfId="0" applyFont="1" applyFill="1" applyBorder="1" applyAlignment="1">
      <alignment vertical="center" wrapText="1"/>
    </xf>
    <xf numFmtId="31" fontId="6" fillId="0" borderId="13" xfId="205" applyNumberFormat="1" applyFont="1" applyFill="1" applyBorder="1" applyAlignment="1">
      <alignment horizontal="center" vertical="center" wrapText="1"/>
      <protection/>
    </xf>
    <xf numFmtId="31" fontId="5" fillId="0" borderId="13" xfId="205" applyNumberFormat="1" applyFont="1" applyFill="1" applyBorder="1" applyAlignment="1">
      <alignment horizontal="center" vertical="center" wrapText="1"/>
      <protection/>
    </xf>
    <xf numFmtId="180" fontId="46" fillId="0" borderId="16" xfId="0" applyNumberFormat="1" applyFont="1" applyFill="1" applyBorder="1" applyAlignment="1">
      <alignment horizontal="center" vertical="center" wrapText="1"/>
    </xf>
    <xf numFmtId="0" fontId="6" fillId="0" borderId="16" xfId="0" applyFont="1" applyFill="1" applyBorder="1" applyAlignment="1">
      <alignment vertical="center" wrapText="1"/>
    </xf>
    <xf numFmtId="180" fontId="46" fillId="0" borderId="13" xfId="205" applyNumberFormat="1" applyFont="1" applyFill="1" applyBorder="1" applyAlignment="1">
      <alignment horizontal="center" vertical="center" wrapText="1"/>
      <protection/>
    </xf>
    <xf numFmtId="180" fontId="46" fillId="0" borderId="13" xfId="205" applyNumberFormat="1" applyFont="1" applyFill="1" applyBorder="1" applyAlignment="1">
      <alignment horizontal="center" vertical="center" wrapText="1"/>
      <protection/>
    </xf>
    <xf numFmtId="0" fontId="43" fillId="0" borderId="13" xfId="0" applyFont="1" applyFill="1" applyBorder="1" applyAlignment="1">
      <alignment vertical="center"/>
    </xf>
    <xf numFmtId="180" fontId="48" fillId="0" borderId="13" xfId="0" applyNumberFormat="1" applyFont="1" applyFill="1" applyBorder="1" applyAlignment="1" applyProtection="1">
      <alignment horizontal="center" vertical="center" wrapText="1"/>
      <protection locked="0"/>
    </xf>
    <xf numFmtId="0" fontId="48" fillId="0" borderId="13" xfId="205" applyFont="1" applyFill="1" applyBorder="1" applyAlignment="1">
      <alignment horizontal="center" vertical="center" wrapText="1"/>
      <protection/>
    </xf>
    <xf numFmtId="0" fontId="50" fillId="0" borderId="0" xfId="0" applyFont="1" applyFill="1" applyAlignment="1">
      <alignment vertical="center"/>
    </xf>
    <xf numFmtId="0" fontId="51" fillId="0" borderId="0" xfId="0" applyFont="1" applyFill="1" applyAlignment="1">
      <alignment vertical="center"/>
    </xf>
    <xf numFmtId="180"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6" fillId="0" borderId="13" xfId="0" applyFont="1" applyFill="1" applyBorder="1" applyAlignment="1">
      <alignment vertical="center"/>
    </xf>
    <xf numFmtId="0" fontId="5" fillId="0" borderId="13" xfId="0" applyFont="1" applyFill="1" applyBorder="1" applyAlignment="1">
      <alignment vertical="center"/>
    </xf>
    <xf numFmtId="0" fontId="10" fillId="0" borderId="13" xfId="0" applyFont="1" applyFill="1" applyBorder="1" applyAlignment="1">
      <alignment horizontal="left" vertical="center"/>
    </xf>
    <xf numFmtId="0" fontId="5" fillId="0" borderId="13" xfId="0" applyFont="1" applyFill="1" applyBorder="1" applyAlignment="1">
      <alignment vertical="center"/>
    </xf>
    <xf numFmtId="0" fontId="42" fillId="0" borderId="0" xfId="0" applyFont="1" applyFill="1" applyAlignment="1">
      <alignment horizontal="center" vertical="center"/>
    </xf>
    <xf numFmtId="0" fontId="45" fillId="0" borderId="0" xfId="0" applyFont="1" applyFill="1" applyAlignment="1">
      <alignment horizontal="center" vertical="center"/>
    </xf>
    <xf numFmtId="0" fontId="46" fillId="0" borderId="0" xfId="0" applyFont="1" applyFill="1" applyAlignment="1">
      <alignment horizontal="center" vertical="center"/>
    </xf>
    <xf numFmtId="0" fontId="44" fillId="0" borderId="0" xfId="0" applyFont="1" applyFill="1" applyAlignment="1">
      <alignment horizontal="center" vertical="center"/>
    </xf>
    <xf numFmtId="180" fontId="5" fillId="0" borderId="13" xfId="0" applyNumberFormat="1" applyFont="1" applyFill="1" applyBorder="1" applyAlignment="1">
      <alignment horizontal="center" vertical="center"/>
    </xf>
  </cellXfs>
  <cellStyles count="214">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20% - 强调文字颜色 2 3 2" xfId="29"/>
    <cellStyle name="Percent" xfId="30"/>
    <cellStyle name="常规 2 7 3" xfId="31"/>
    <cellStyle name="常规 2 4 2 3" xfId="32"/>
    <cellStyle name="20% - 强调文字颜色 2 2 2" xfId="33"/>
    <cellStyle name="Followed Hyperlink" xfId="34"/>
    <cellStyle name="注释" xfId="35"/>
    <cellStyle name="常规 6" xfId="36"/>
    <cellStyle name="60% - 强调文字颜色 2 3" xfId="37"/>
    <cellStyle name="60% - 强调文字颜色 2" xfId="38"/>
    <cellStyle name="标题 4" xfId="39"/>
    <cellStyle name="警告文本" xfId="40"/>
    <cellStyle name="_ET_STYLE_NoName_00_" xfId="41"/>
    <cellStyle name="标题" xfId="42"/>
    <cellStyle name="常规 5 2"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4 3 2"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计算 3" xfId="74"/>
    <cellStyle name="40% - 强调文字颜色 4" xfId="75"/>
    <cellStyle name="强调文字颜色 5" xfId="76"/>
    <cellStyle name="40% - 强调文字颜色 5" xfId="77"/>
    <cellStyle name="60% - 强调文字颜色 5" xfId="78"/>
    <cellStyle name="强调文字颜色 6" xfId="79"/>
    <cellStyle name="适中 2" xfId="80"/>
    <cellStyle name="20% - 强调文字颜色 3 3 2" xfId="81"/>
    <cellStyle name="40% - 强调文字颜色 6" xfId="82"/>
    <cellStyle name="60% - 强调文字颜色 6" xfId="83"/>
    <cellStyle name="常规 3 2" xfId="84"/>
    <cellStyle name="20% - 强调文字颜色 4 2 2" xfId="85"/>
    <cellStyle name="20% - 强调文字颜色 1 3" xfId="86"/>
    <cellStyle name="20% - 强调文字颜色 3 2" xfId="87"/>
    <cellStyle name="常规 2 3 2 3" xfId="88"/>
    <cellStyle name="20% - 强调文字颜色 1 2 2" xfId="89"/>
    <cellStyle name="常规 3" xfId="90"/>
    <cellStyle name="20% - 强调文字颜色 4 2" xfId="91"/>
    <cellStyle name="20% - 强调文字颜色 1 3 2" xfId="92"/>
    <cellStyle name="20% - 强调文字颜色 2 2" xfId="93"/>
    <cellStyle name="常规 4" xfId="94"/>
    <cellStyle name="20% - 强调文字颜色 4 3" xfId="95"/>
    <cellStyle name="常规 4 2" xfId="96"/>
    <cellStyle name="20% - 强调文字颜色 4 3 2" xfId="97"/>
    <cellStyle name="20% - 强调文字颜色 5 2" xfId="98"/>
    <cellStyle name="20% - 强调文字颜色 5 2 2" xfId="99"/>
    <cellStyle name="20% - 强调文字颜色 5 3" xfId="100"/>
    <cellStyle name="20% - 强调文字颜色 5 3 2" xfId="101"/>
    <cellStyle name="20% - 强调文字颜色 6 2" xfId="102"/>
    <cellStyle name="20% - 强调文字颜色 6 2 2" xfId="103"/>
    <cellStyle name="20% - 强调文字颜色 6 3" xfId="104"/>
    <cellStyle name="20% - 强调文字颜色 6 3 2" xfId="105"/>
    <cellStyle name="40% - 强调文字颜色 1 2" xfId="106"/>
    <cellStyle name="40% - 强调文字颜色 1 2 2" xfId="107"/>
    <cellStyle name="40% - 强调文字颜色 1 3" xfId="108"/>
    <cellStyle name="40% - 强调文字颜色 1 3 2" xfId="109"/>
    <cellStyle name="40% - 强调文字颜色 2 2" xfId="110"/>
    <cellStyle name="40% - 强调文字颜色 2 2 2" xfId="111"/>
    <cellStyle name="40% - 强调文字颜色 2 3" xfId="112"/>
    <cellStyle name="40% - 强调文字颜色 2 3 2" xfId="113"/>
    <cellStyle name="40% - 强调文字颜色 3 2" xfId="114"/>
    <cellStyle name="40% - 强调文字颜色 3 2 2" xfId="115"/>
    <cellStyle name="40% - 强调文字颜色 3 3" xfId="116"/>
    <cellStyle name="常规 30" xfId="117"/>
    <cellStyle name="40% - 强调文字颜色 3 3 2" xfId="118"/>
    <cellStyle name="检查单元格 2" xfId="119"/>
    <cellStyle name="40% - 强调文字颜色 4 2 2" xfId="120"/>
    <cellStyle name="40% - 强调文字颜色 4 3" xfId="121"/>
    <cellStyle name="40% - 强调文字颜色 5 2" xfId="122"/>
    <cellStyle name="60% - 强调文字颜色 4 3" xfId="123"/>
    <cellStyle name="40% - 强调文字颜色 5 2 2" xfId="124"/>
    <cellStyle name="40% - 强调文字颜色 5 3" xfId="125"/>
    <cellStyle name="60% - 强调文字颜色 5 3" xfId="126"/>
    <cellStyle name="40% - 强调文字颜色 5 3 2" xfId="127"/>
    <cellStyle name="40% - 强调文字颜色 6 2" xfId="128"/>
    <cellStyle name="40% - 强调文字颜色 6 2 2" xfId="129"/>
    <cellStyle name="40% - 强调文字颜色 6 3" xfId="130"/>
    <cellStyle name="解释性文本 3" xfId="131"/>
    <cellStyle name="40% - 强调文字颜色 6 3 2" xfId="132"/>
    <cellStyle name="60% - 强调文字颜色 1 2" xfId="133"/>
    <cellStyle name="60% - 强调文字颜色 1 3" xfId="134"/>
    <cellStyle name="常规 5" xfId="135"/>
    <cellStyle name="60% - 强调文字颜色 2 2" xfId="136"/>
    <cellStyle name="60% - 强调文字颜色 3 2" xfId="137"/>
    <cellStyle name="60% - 强调文字颜色 3 3" xfId="138"/>
    <cellStyle name="60% - 强调文字颜色 4 2" xfId="139"/>
    <cellStyle name="60% - 强调文字颜色 5 2" xfId="140"/>
    <cellStyle name="60% - 强调文字颜色 6 2" xfId="141"/>
    <cellStyle name="60% - 强调文字颜色 6 3" xfId="142"/>
    <cellStyle name="标题 1 2" xfId="143"/>
    <cellStyle name="标题 1 3" xfId="144"/>
    <cellStyle name="标题 2 2" xfId="145"/>
    <cellStyle name="标题 2 3" xfId="146"/>
    <cellStyle name="标题 3 2" xfId="147"/>
    <cellStyle name="标题 3 3" xfId="148"/>
    <cellStyle name="标题 4 2" xfId="149"/>
    <cellStyle name="标题 4 3" xfId="150"/>
    <cellStyle name="标题 5" xfId="151"/>
    <cellStyle name="标题 6" xfId="152"/>
    <cellStyle name="差 2" xfId="153"/>
    <cellStyle name="差 3" xfId="154"/>
    <cellStyle name="常规 10" xfId="155"/>
    <cellStyle name="常规 10 2" xfId="156"/>
    <cellStyle name="常规 10 3 2" xfId="157"/>
    <cellStyle name="常规 11" xfId="158"/>
    <cellStyle name="常规 11 2" xfId="159"/>
    <cellStyle name="常规 18" xfId="160"/>
    <cellStyle name="常规 2" xfId="161"/>
    <cellStyle name="强调文字颜色 3 3" xfId="162"/>
    <cellStyle name="常规 2 10" xfId="163"/>
    <cellStyle name="常规 2 2" xfId="164"/>
    <cellStyle name="常规 2 2 2" xfId="165"/>
    <cellStyle name="常规 2 2 2 2" xfId="166"/>
    <cellStyle name="常规 2 2 2 2 2" xfId="167"/>
    <cellStyle name="常规 2 2 2 2 3" xfId="168"/>
    <cellStyle name="常规 2 2 3" xfId="169"/>
    <cellStyle name="常规 2 2 3 2" xfId="170"/>
    <cellStyle name="常规 2 2 3 3" xfId="171"/>
    <cellStyle name="常规 2 3" xfId="172"/>
    <cellStyle name="常规 2 3 2" xfId="173"/>
    <cellStyle name="常规 2 3 2 2" xfId="174"/>
    <cellStyle name="常规 2 4" xfId="175"/>
    <cellStyle name="常规 2 4 2" xfId="176"/>
    <cellStyle name="常规 2 4 2 2" xfId="177"/>
    <cellStyle name="强调文字颜色 4 2" xfId="178"/>
    <cellStyle name="常规 2 5" xfId="179"/>
    <cellStyle name="常规 2 5 2" xfId="180"/>
    <cellStyle name="常规 2 5 3" xfId="181"/>
    <cellStyle name="强调文字颜色 4 3" xfId="182"/>
    <cellStyle name="常规 2 6" xfId="183"/>
    <cellStyle name="常规 2 7" xfId="184"/>
    <cellStyle name="常规 2 7 2" xfId="185"/>
    <cellStyle name="输入 2" xfId="186"/>
    <cellStyle name="常规 2 8" xfId="187"/>
    <cellStyle name="输入 3" xfId="188"/>
    <cellStyle name="常规 2 9" xfId="189"/>
    <cellStyle name="常规 27" xfId="190"/>
    <cellStyle name="常规 29" xfId="191"/>
    <cellStyle name="常规 3 2 2" xfId="192"/>
    <cellStyle name="常规 3 2 3" xfId="193"/>
    <cellStyle name="常规 3 3" xfId="194"/>
    <cellStyle name="常规 4 3" xfId="195"/>
    <cellStyle name="常规 5 3" xfId="196"/>
    <cellStyle name="常规 5 4" xfId="197"/>
    <cellStyle name="常规 5 5" xfId="198"/>
    <cellStyle name="常规 7" xfId="199"/>
    <cellStyle name="常规 7 4" xfId="200"/>
    <cellStyle name="强调文字颜色 1 3" xfId="201"/>
    <cellStyle name="常规 7 4 2" xfId="202"/>
    <cellStyle name="常规 8" xfId="203"/>
    <cellStyle name="常规 9" xfId="204"/>
    <cellStyle name="常规_Sheet1" xfId="205"/>
    <cellStyle name="好 2" xfId="206"/>
    <cellStyle name="好 3" xfId="207"/>
    <cellStyle name="汇总 2" xfId="208"/>
    <cellStyle name="汇总 3" xfId="209"/>
    <cellStyle name="检查单元格 3" xfId="210"/>
    <cellStyle name="解释性文本 2" xfId="211"/>
    <cellStyle name="警告文本 2" xfId="212"/>
    <cellStyle name="警告文本 3" xfId="213"/>
    <cellStyle name="链接单元格 2" xfId="214"/>
    <cellStyle name="强调文字颜色 1 2" xfId="215"/>
    <cellStyle name="强调文字颜色 2 2" xfId="216"/>
    <cellStyle name="强调文字颜色 2 3" xfId="217"/>
    <cellStyle name="强调文字颜色 3 2" xfId="218"/>
    <cellStyle name="强调文字颜色 5 2" xfId="219"/>
    <cellStyle name="强调文字颜色 5 3" xfId="220"/>
    <cellStyle name="强调文字颜色 6 2" xfId="221"/>
    <cellStyle name="强调文字颜色 6 3" xfId="222"/>
    <cellStyle name="适中 3" xfId="223"/>
    <cellStyle name="注释 2" xfId="224"/>
    <cellStyle name="常规 29 2" xfId="225"/>
    <cellStyle name="常规_Sheet1 3" xfId="226"/>
    <cellStyle name="常规 10 2 5"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5"/>
  <sheetViews>
    <sheetView tabSelected="1" zoomScale="40" zoomScaleNormal="40" zoomScaleSheetLayoutView="40" workbookViewId="0" topLeftCell="A1">
      <pane ySplit="5" topLeftCell="A6" activePane="bottomLeft" state="frozen"/>
      <selection pane="bottomLeft" activeCell="H11" sqref="H11"/>
    </sheetView>
  </sheetViews>
  <sheetFormatPr defaultColWidth="8.75390625" defaultRowHeight="30" customHeight="1"/>
  <cols>
    <col min="1" max="1" width="9.25390625" style="8" customWidth="1"/>
    <col min="2" max="2" width="34.50390625" style="9" customWidth="1"/>
    <col min="3" max="3" width="60.375" style="10" customWidth="1"/>
    <col min="4" max="4" width="14.625" style="9" customWidth="1"/>
    <col min="5" max="5" width="33.375" style="11" customWidth="1"/>
    <col min="6" max="6" width="35.125" style="11" customWidth="1"/>
    <col min="7" max="7" width="22.375" style="11" customWidth="1"/>
    <col min="8" max="8" width="14.875" style="11" customWidth="1"/>
    <col min="9" max="9" width="20.875" style="11" customWidth="1"/>
    <col min="10" max="10" width="20.25390625" style="11" customWidth="1"/>
    <col min="11" max="11" width="20.50390625" style="11" customWidth="1"/>
    <col min="12" max="12" width="19.375" style="9" customWidth="1"/>
    <col min="13" max="13" width="44.625" style="9" customWidth="1"/>
    <col min="14" max="14" width="45.25390625" style="9" customWidth="1"/>
    <col min="15" max="17" width="26.50390625" style="12" customWidth="1"/>
    <col min="18" max="18" width="27.625" style="12" customWidth="1"/>
    <col min="19" max="19" width="9.25390625" style="9" customWidth="1"/>
    <col min="20" max="76" width="8.75390625" style="13" customWidth="1"/>
    <col min="77" max="153" width="8.75390625" style="14" customWidth="1"/>
    <col min="154" max="16384" width="8.75390625" style="15" customWidth="1"/>
  </cols>
  <sheetData>
    <row r="1" spans="1:256" s="1" customFormat="1" ht="79.5" customHeight="1">
      <c r="A1" s="16" t="s">
        <v>0</v>
      </c>
      <c r="B1" s="16"/>
      <c r="C1" s="16"/>
      <c r="D1" s="16"/>
      <c r="E1" s="16"/>
      <c r="F1" s="16"/>
      <c r="G1" s="16"/>
      <c r="H1" s="16"/>
      <c r="I1" s="16"/>
      <c r="J1" s="16"/>
      <c r="K1" s="16"/>
      <c r="L1" s="16"/>
      <c r="M1" s="16"/>
      <c r="N1" s="16"/>
      <c r="O1" s="53"/>
      <c r="P1" s="53"/>
      <c r="Q1" s="53"/>
      <c r="R1" s="53"/>
      <c r="S1" s="16"/>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s="2" customFormat="1" ht="39.75" customHeight="1">
      <c r="A2" s="17"/>
      <c r="B2" s="17"/>
      <c r="C2" s="17"/>
      <c r="D2" s="17"/>
      <c r="E2" s="18"/>
      <c r="F2" s="19"/>
      <c r="G2" s="20"/>
      <c r="H2" s="19"/>
      <c r="I2" s="19"/>
      <c r="J2" s="19"/>
      <c r="K2" s="19"/>
      <c r="L2" s="17"/>
      <c r="M2" s="54"/>
      <c r="N2" s="55"/>
      <c r="O2" s="56"/>
      <c r="P2" s="56"/>
      <c r="Q2" s="56"/>
      <c r="R2" s="68" t="s">
        <v>1</v>
      </c>
      <c r="S2" s="69"/>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s="2" customFormat="1" ht="49.5" customHeight="1">
      <c r="A3" s="21" t="s">
        <v>2</v>
      </c>
      <c r="B3" s="21" t="s">
        <v>3</v>
      </c>
      <c r="C3" s="21" t="s">
        <v>4</v>
      </c>
      <c r="D3" s="21" t="s">
        <v>5</v>
      </c>
      <c r="E3" s="21" t="s">
        <v>6</v>
      </c>
      <c r="F3" s="21"/>
      <c r="G3" s="22" t="s">
        <v>7</v>
      </c>
      <c r="H3" s="22"/>
      <c r="I3" s="22"/>
      <c r="J3" s="22"/>
      <c r="K3" s="22"/>
      <c r="L3" s="21" t="s">
        <v>8</v>
      </c>
      <c r="M3" s="21" t="s">
        <v>9</v>
      </c>
      <c r="N3" s="21" t="s">
        <v>10</v>
      </c>
      <c r="O3" s="57" t="s">
        <v>11</v>
      </c>
      <c r="P3" s="57"/>
      <c r="Q3" s="57"/>
      <c r="R3" s="57"/>
      <c r="S3" s="21" t="s">
        <v>12</v>
      </c>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2" customFormat="1" ht="49.5" customHeight="1">
      <c r="A4" s="21"/>
      <c r="B4" s="21"/>
      <c r="C4" s="21" t="s">
        <v>13</v>
      </c>
      <c r="D4" s="21"/>
      <c r="E4" s="21" t="s">
        <v>14</v>
      </c>
      <c r="F4" s="21" t="s">
        <v>15</v>
      </c>
      <c r="G4" s="22" t="s">
        <v>16</v>
      </c>
      <c r="H4" s="21" t="s">
        <v>17</v>
      </c>
      <c r="I4" s="21" t="s">
        <v>18</v>
      </c>
      <c r="J4" s="21" t="s">
        <v>19</v>
      </c>
      <c r="K4" s="21" t="s">
        <v>20</v>
      </c>
      <c r="L4" s="21"/>
      <c r="M4" s="21"/>
      <c r="N4" s="21"/>
      <c r="O4" s="57" t="s">
        <v>21</v>
      </c>
      <c r="P4" s="57" t="s">
        <v>22</v>
      </c>
      <c r="Q4" s="57" t="s">
        <v>23</v>
      </c>
      <c r="R4" s="57" t="s">
        <v>24</v>
      </c>
      <c r="S4" s="21"/>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s="3" customFormat="1" ht="49.5" customHeight="1">
      <c r="A5" s="21" t="s">
        <v>25</v>
      </c>
      <c r="B5" s="21"/>
      <c r="C5" s="21"/>
      <c r="D5" s="21"/>
      <c r="E5" s="21"/>
      <c r="F5" s="21"/>
      <c r="G5" s="21">
        <f>G6+G24+G30</f>
        <v>54039.187600000005</v>
      </c>
      <c r="H5" s="21">
        <f>H6+H24+H30</f>
        <v>5441.006</v>
      </c>
      <c r="I5" s="21">
        <f>I6+I24+I30</f>
        <v>8356.8166</v>
      </c>
      <c r="J5" s="21">
        <f>J6+J24+J30</f>
        <v>16000</v>
      </c>
      <c r="K5" s="21">
        <f>K6+K24+K30</f>
        <v>24391.365</v>
      </c>
      <c r="L5" s="21"/>
      <c r="M5" s="21"/>
      <c r="N5" s="21"/>
      <c r="O5" s="57"/>
      <c r="P5" s="57"/>
      <c r="Q5" s="57"/>
      <c r="R5" s="57"/>
      <c r="S5" s="21"/>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76" s="4" customFormat="1" ht="49.5" customHeight="1">
      <c r="A6" s="23" t="s">
        <v>26</v>
      </c>
      <c r="B6" s="23"/>
      <c r="C6" s="23"/>
      <c r="D6" s="23"/>
      <c r="E6" s="23"/>
      <c r="F6" s="23"/>
      <c r="G6" s="21">
        <f>G7+G9+G13+G18+G20</f>
        <v>39907.0926</v>
      </c>
      <c r="H6" s="21">
        <f>H7+H9+H13+H18+H20</f>
        <v>1066.686</v>
      </c>
      <c r="I6" s="21">
        <f>I7+I9+I13+I18+I20</f>
        <v>3172.0366000000004</v>
      </c>
      <c r="J6" s="21">
        <f>J7+J9+J13+J18+J20</f>
        <v>14000</v>
      </c>
      <c r="K6" s="21">
        <f>K7+K9+K13+K18+K20</f>
        <v>21668.370000000003</v>
      </c>
      <c r="L6" s="21"/>
      <c r="M6" s="21"/>
      <c r="N6" s="21"/>
      <c r="O6" s="57"/>
      <c r="P6" s="57"/>
      <c r="Q6" s="57"/>
      <c r="R6" s="70"/>
      <c r="S6" s="2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row>
    <row r="7" spans="1:76" s="4" customFormat="1" ht="49.5" customHeight="1">
      <c r="A7" s="24" t="s">
        <v>27</v>
      </c>
      <c r="B7" s="25"/>
      <c r="C7" s="23"/>
      <c r="D7" s="23"/>
      <c r="E7" s="23"/>
      <c r="F7" s="23"/>
      <c r="G7" s="21">
        <v>4000</v>
      </c>
      <c r="H7" s="21">
        <v>0</v>
      </c>
      <c r="I7" s="21">
        <v>0</v>
      </c>
      <c r="J7" s="21">
        <v>4000</v>
      </c>
      <c r="K7" s="21">
        <v>0</v>
      </c>
      <c r="L7" s="21"/>
      <c r="M7" s="21"/>
      <c r="N7" s="21"/>
      <c r="O7" s="57"/>
      <c r="P7" s="57"/>
      <c r="Q7" s="57"/>
      <c r="R7" s="71"/>
      <c r="S7" s="2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row>
    <row r="8" spans="1:76" s="4" customFormat="1" ht="49.5" customHeight="1">
      <c r="A8" s="26">
        <v>1</v>
      </c>
      <c r="B8" s="26" t="s">
        <v>28</v>
      </c>
      <c r="C8" s="26" t="s">
        <v>29</v>
      </c>
      <c r="D8" s="26"/>
      <c r="E8" s="26" t="s">
        <v>30</v>
      </c>
      <c r="F8" s="26" t="s">
        <v>31</v>
      </c>
      <c r="G8" s="26">
        <v>4000</v>
      </c>
      <c r="H8" s="26"/>
      <c r="I8" s="26"/>
      <c r="J8" s="26">
        <v>4000</v>
      </c>
      <c r="K8" s="26"/>
      <c r="L8" s="26" t="s">
        <v>32</v>
      </c>
      <c r="M8" s="26" t="s">
        <v>33</v>
      </c>
      <c r="N8" s="28" t="s">
        <v>34</v>
      </c>
      <c r="O8" s="58">
        <v>43905</v>
      </c>
      <c r="P8" s="58">
        <v>43920</v>
      </c>
      <c r="Q8" s="58">
        <v>43997</v>
      </c>
      <c r="R8" s="58">
        <v>44042</v>
      </c>
      <c r="S8" s="26"/>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row>
    <row r="9" spans="1:256" s="3" customFormat="1" ht="49.5" customHeight="1">
      <c r="A9" s="21" t="s">
        <v>35</v>
      </c>
      <c r="B9" s="21"/>
      <c r="C9" s="21"/>
      <c r="D9" s="21"/>
      <c r="E9" s="21"/>
      <c r="F9" s="27"/>
      <c r="G9" s="21">
        <f>SUM(G10:G12)</f>
        <v>956.44</v>
      </c>
      <c r="H9" s="21">
        <v>0</v>
      </c>
      <c r="I9" s="21">
        <v>285.22</v>
      </c>
      <c r="J9" s="21">
        <v>0</v>
      </c>
      <c r="K9" s="21">
        <v>671.22</v>
      </c>
      <c r="L9" s="21"/>
      <c r="M9" s="21"/>
      <c r="N9" s="21"/>
      <c r="O9" s="57"/>
      <c r="P9" s="57"/>
      <c r="Q9" s="57"/>
      <c r="R9" s="72"/>
      <c r="S9" s="21"/>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s="5" customFormat="1" ht="271.5" customHeight="1">
      <c r="A10" s="28">
        <v>2</v>
      </c>
      <c r="B10" s="29" t="s">
        <v>36</v>
      </c>
      <c r="C10" s="26" t="s">
        <v>37</v>
      </c>
      <c r="D10" s="29"/>
      <c r="E10" s="30" t="s">
        <v>38</v>
      </c>
      <c r="F10" s="28" t="s">
        <v>39</v>
      </c>
      <c r="G10" s="28">
        <v>285.22</v>
      </c>
      <c r="H10" s="31"/>
      <c r="I10" s="59">
        <v>285.22</v>
      </c>
      <c r="J10" s="28"/>
      <c r="K10" s="31"/>
      <c r="L10" s="28" t="s">
        <v>40</v>
      </c>
      <c r="M10" s="28" t="s">
        <v>41</v>
      </c>
      <c r="N10" s="28" t="s">
        <v>42</v>
      </c>
      <c r="O10" s="60">
        <v>43009</v>
      </c>
      <c r="P10" s="60">
        <v>43009</v>
      </c>
      <c r="Q10" s="60">
        <v>43250</v>
      </c>
      <c r="R10" s="73" t="s">
        <v>43</v>
      </c>
      <c r="S10" s="74"/>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row>
    <row r="11" spans="1:256" s="2" customFormat="1" ht="88.5" customHeight="1">
      <c r="A11" s="28">
        <v>3</v>
      </c>
      <c r="B11" s="29" t="s">
        <v>44</v>
      </c>
      <c r="C11" s="29" t="s">
        <v>45</v>
      </c>
      <c r="D11" s="32"/>
      <c r="E11" s="29" t="s">
        <v>46</v>
      </c>
      <c r="F11" s="31" t="s">
        <v>47</v>
      </c>
      <c r="G11" s="28">
        <v>6.22</v>
      </c>
      <c r="H11" s="31"/>
      <c r="I11" s="31"/>
      <c r="J11" s="31"/>
      <c r="K11" s="28">
        <v>6.22</v>
      </c>
      <c r="L11" s="28" t="s">
        <v>40</v>
      </c>
      <c r="M11" s="29" t="s">
        <v>48</v>
      </c>
      <c r="N11" s="28" t="s">
        <v>49</v>
      </c>
      <c r="O11" s="60">
        <v>43410</v>
      </c>
      <c r="P11" s="60">
        <v>43405</v>
      </c>
      <c r="Q11" s="60">
        <v>43464</v>
      </c>
      <c r="R11" s="73" t="s">
        <v>43</v>
      </c>
      <c r="S11" s="74"/>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2" customFormat="1" ht="126" customHeight="1">
      <c r="A12" s="28">
        <v>4</v>
      </c>
      <c r="B12" s="33" t="s">
        <v>50</v>
      </c>
      <c r="C12" s="33" t="s">
        <v>51</v>
      </c>
      <c r="D12" s="33"/>
      <c r="E12" s="33" t="s">
        <v>52</v>
      </c>
      <c r="F12" s="33" t="s">
        <v>53</v>
      </c>
      <c r="G12" s="33">
        <v>665</v>
      </c>
      <c r="H12" s="31"/>
      <c r="I12" s="31"/>
      <c r="J12" s="33"/>
      <c r="K12" s="33">
        <v>665</v>
      </c>
      <c r="L12" s="28" t="s">
        <v>40</v>
      </c>
      <c r="M12" s="33" t="s">
        <v>54</v>
      </c>
      <c r="N12" s="33" t="s">
        <v>55</v>
      </c>
      <c r="O12" s="61">
        <v>43789</v>
      </c>
      <c r="P12" s="60">
        <v>43799</v>
      </c>
      <c r="Q12" s="60" t="s">
        <v>56</v>
      </c>
      <c r="R12" s="73" t="s">
        <v>57</v>
      </c>
      <c r="S12" s="74"/>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5" customFormat="1" ht="49.5" customHeight="1">
      <c r="A13" s="21" t="s">
        <v>58</v>
      </c>
      <c r="B13" s="21"/>
      <c r="C13" s="21"/>
      <c r="D13" s="21"/>
      <c r="E13" s="21"/>
      <c r="F13" s="27"/>
      <c r="G13" s="21">
        <v>34478.6526</v>
      </c>
      <c r="H13" s="21">
        <v>1066.686</v>
      </c>
      <c r="I13" s="21">
        <v>2601.8166</v>
      </c>
      <c r="J13" s="21">
        <v>10000</v>
      </c>
      <c r="K13" s="21">
        <v>20810.15</v>
      </c>
      <c r="L13" s="21"/>
      <c r="M13" s="21"/>
      <c r="N13" s="21"/>
      <c r="O13" s="57"/>
      <c r="P13" s="57"/>
      <c r="Q13" s="57"/>
      <c r="R13" s="57"/>
      <c r="S13" s="21"/>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6" customFormat="1" ht="123" customHeight="1">
      <c r="A14" s="28">
        <v>5</v>
      </c>
      <c r="B14" s="28" t="s">
        <v>59</v>
      </c>
      <c r="C14" s="28" t="s">
        <v>60</v>
      </c>
      <c r="D14" s="28"/>
      <c r="E14" s="28" t="s">
        <v>61</v>
      </c>
      <c r="F14" s="28" t="s">
        <v>62</v>
      </c>
      <c r="G14" s="28">
        <v>1066.686</v>
      </c>
      <c r="H14" s="31">
        <v>1066.686</v>
      </c>
      <c r="I14" s="28"/>
      <c r="J14" s="31"/>
      <c r="K14" s="31"/>
      <c r="L14" s="28" t="s">
        <v>63</v>
      </c>
      <c r="M14" s="28" t="s">
        <v>64</v>
      </c>
      <c r="N14" s="28" t="s">
        <v>65</v>
      </c>
      <c r="O14" s="60">
        <v>43399</v>
      </c>
      <c r="P14" s="60">
        <v>43418</v>
      </c>
      <c r="Q14" s="60" t="s">
        <v>66</v>
      </c>
      <c r="R14" s="60">
        <v>43819</v>
      </c>
      <c r="S14" s="28"/>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s="6" customFormat="1" ht="90.75" customHeight="1">
      <c r="A15" s="28">
        <v>6</v>
      </c>
      <c r="B15" s="33" t="s">
        <v>67</v>
      </c>
      <c r="C15" s="33" t="s">
        <v>68</v>
      </c>
      <c r="D15" s="33"/>
      <c r="E15" s="33" t="s">
        <v>69</v>
      </c>
      <c r="F15" s="33" t="s">
        <v>70</v>
      </c>
      <c r="G15" s="33">
        <v>1779.829</v>
      </c>
      <c r="H15" s="27"/>
      <c r="I15" s="33"/>
      <c r="J15" s="33"/>
      <c r="K15" s="62">
        <v>1779.829</v>
      </c>
      <c r="L15" s="33" t="s">
        <v>63</v>
      </c>
      <c r="M15" s="33" t="s">
        <v>71</v>
      </c>
      <c r="N15" s="33" t="s">
        <v>72</v>
      </c>
      <c r="O15" s="63" t="s">
        <v>73</v>
      </c>
      <c r="P15" s="60" t="s">
        <v>66</v>
      </c>
      <c r="Q15" s="60" t="s">
        <v>74</v>
      </c>
      <c r="R15" s="60" t="s">
        <v>75</v>
      </c>
      <c r="S15" s="28"/>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s="6" customFormat="1" ht="90.75" customHeight="1">
      <c r="A16" s="28">
        <v>7</v>
      </c>
      <c r="B16" s="33" t="s">
        <v>76</v>
      </c>
      <c r="C16" s="33" t="s">
        <v>77</v>
      </c>
      <c r="D16" s="33"/>
      <c r="E16" s="33" t="s">
        <v>78</v>
      </c>
      <c r="F16" s="33" t="s">
        <v>79</v>
      </c>
      <c r="G16" s="33">
        <v>29030.321</v>
      </c>
      <c r="H16" s="33"/>
      <c r="I16" s="33"/>
      <c r="J16" s="33">
        <v>10000</v>
      </c>
      <c r="K16" s="33">
        <v>19030.321</v>
      </c>
      <c r="L16" s="33" t="s">
        <v>63</v>
      </c>
      <c r="M16" s="33" t="s">
        <v>80</v>
      </c>
      <c r="N16" s="33" t="s">
        <v>81</v>
      </c>
      <c r="O16" s="58">
        <v>43905</v>
      </c>
      <c r="P16" s="58">
        <v>43920</v>
      </c>
      <c r="Q16" s="58">
        <v>44119</v>
      </c>
      <c r="R16" s="58">
        <v>44195</v>
      </c>
      <c r="S16" s="28"/>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6" customFormat="1" ht="90.75" customHeight="1">
      <c r="A17" s="28">
        <v>8</v>
      </c>
      <c r="B17" s="33" t="s">
        <v>82</v>
      </c>
      <c r="C17" s="33" t="s">
        <v>83</v>
      </c>
      <c r="D17" s="33"/>
      <c r="E17" s="33" t="s">
        <v>84</v>
      </c>
      <c r="F17" s="33" t="s">
        <v>85</v>
      </c>
      <c r="G17" s="33">
        <v>2601.8166</v>
      </c>
      <c r="H17" s="33"/>
      <c r="I17" s="33">
        <v>2601.8166</v>
      </c>
      <c r="J17" s="33"/>
      <c r="K17" s="33"/>
      <c r="L17" s="33" t="s">
        <v>63</v>
      </c>
      <c r="M17" s="33" t="s">
        <v>86</v>
      </c>
      <c r="N17" s="33" t="s">
        <v>87</v>
      </c>
      <c r="O17" s="58">
        <v>43905</v>
      </c>
      <c r="P17" s="58">
        <v>43920</v>
      </c>
      <c r="Q17" s="58">
        <v>44119</v>
      </c>
      <c r="R17" s="58">
        <v>44165</v>
      </c>
      <c r="S17" s="28"/>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2" customFormat="1" ht="49.5" customHeight="1">
      <c r="A18" s="21" t="s">
        <v>88</v>
      </c>
      <c r="B18" s="21"/>
      <c r="C18" s="21"/>
      <c r="D18" s="21"/>
      <c r="E18" s="21"/>
      <c r="F18" s="27"/>
      <c r="G18" s="27">
        <f>SUM(G19:G19)</f>
        <v>235</v>
      </c>
      <c r="H18" s="27">
        <v>0</v>
      </c>
      <c r="I18" s="27">
        <v>235</v>
      </c>
      <c r="J18" s="27">
        <v>0</v>
      </c>
      <c r="K18" s="27">
        <v>0</v>
      </c>
      <c r="L18" s="21"/>
      <c r="M18" s="21"/>
      <c r="N18" s="21"/>
      <c r="O18" s="57"/>
      <c r="P18" s="57"/>
      <c r="Q18" s="57"/>
      <c r="R18" s="57"/>
      <c r="S18" s="21"/>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s="6" customFormat="1" ht="115.5" customHeight="1">
      <c r="A19" s="28">
        <v>9</v>
      </c>
      <c r="B19" s="33" t="s">
        <v>89</v>
      </c>
      <c r="C19" s="33" t="s">
        <v>90</v>
      </c>
      <c r="D19" s="33"/>
      <c r="E19" s="33" t="s">
        <v>91</v>
      </c>
      <c r="F19" s="33" t="s">
        <v>92</v>
      </c>
      <c r="G19" s="33">
        <v>235</v>
      </c>
      <c r="H19" s="27"/>
      <c r="I19" s="27">
        <v>235</v>
      </c>
      <c r="J19" s="33"/>
      <c r="K19" s="62"/>
      <c r="L19" s="33" t="s">
        <v>93</v>
      </c>
      <c r="M19" s="33" t="s">
        <v>94</v>
      </c>
      <c r="N19" s="33" t="s">
        <v>95</v>
      </c>
      <c r="O19" s="64" t="s">
        <v>96</v>
      </c>
      <c r="P19" s="60" t="s">
        <v>97</v>
      </c>
      <c r="Q19" s="60" t="s">
        <v>98</v>
      </c>
      <c r="R19" s="60" t="s">
        <v>99</v>
      </c>
      <c r="S19" s="28"/>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6" customFormat="1" ht="49.5" customHeight="1">
      <c r="A20" s="21" t="s">
        <v>100</v>
      </c>
      <c r="B20" s="21"/>
      <c r="C20" s="21"/>
      <c r="D20" s="21"/>
      <c r="E20" s="21"/>
      <c r="F20" s="27"/>
      <c r="G20" s="34">
        <v>237</v>
      </c>
      <c r="H20" s="34">
        <v>0</v>
      </c>
      <c r="I20" s="34">
        <v>50</v>
      </c>
      <c r="J20" s="34">
        <v>0</v>
      </c>
      <c r="K20" s="34">
        <v>187</v>
      </c>
      <c r="L20" s="21"/>
      <c r="M20" s="21"/>
      <c r="N20" s="21"/>
      <c r="O20" s="57"/>
      <c r="P20" s="57"/>
      <c r="Q20" s="57"/>
      <c r="R20" s="57"/>
      <c r="S20" s="21"/>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6" customFormat="1" ht="115.5" customHeight="1">
      <c r="A21" s="28">
        <v>10</v>
      </c>
      <c r="B21" s="33" t="s">
        <v>101</v>
      </c>
      <c r="C21" s="33" t="s">
        <v>102</v>
      </c>
      <c r="D21" s="33"/>
      <c r="E21" s="33" t="s">
        <v>103</v>
      </c>
      <c r="F21" s="33" t="s">
        <v>104</v>
      </c>
      <c r="G21" s="33">
        <v>137</v>
      </c>
      <c r="H21" s="31"/>
      <c r="I21" s="33"/>
      <c r="J21" s="31"/>
      <c r="K21" s="31">
        <v>137</v>
      </c>
      <c r="L21" s="33" t="s">
        <v>105</v>
      </c>
      <c r="M21" s="26" t="s">
        <v>106</v>
      </c>
      <c r="N21" s="26" t="s">
        <v>107</v>
      </c>
      <c r="O21" s="64" t="s">
        <v>96</v>
      </c>
      <c r="P21" s="60" t="s">
        <v>97</v>
      </c>
      <c r="Q21" s="60" t="s">
        <v>98</v>
      </c>
      <c r="R21" s="60" t="s">
        <v>99</v>
      </c>
      <c r="S21" s="28"/>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6" customFormat="1" ht="115.5" customHeight="1">
      <c r="A22" s="28">
        <v>11</v>
      </c>
      <c r="B22" s="33" t="s">
        <v>108</v>
      </c>
      <c r="C22" s="33" t="s">
        <v>109</v>
      </c>
      <c r="D22" s="33"/>
      <c r="E22" s="33" t="s">
        <v>103</v>
      </c>
      <c r="F22" s="33" t="s">
        <v>110</v>
      </c>
      <c r="G22" s="33">
        <v>50</v>
      </c>
      <c r="H22" s="33"/>
      <c r="I22" s="33"/>
      <c r="J22" s="33"/>
      <c r="K22" s="33">
        <v>50</v>
      </c>
      <c r="L22" s="33" t="s">
        <v>105</v>
      </c>
      <c r="M22" s="33" t="s">
        <v>111</v>
      </c>
      <c r="N22" s="33" t="s">
        <v>112</v>
      </c>
      <c r="O22" s="33"/>
      <c r="P22" s="33" t="s">
        <v>113</v>
      </c>
      <c r="Q22" s="33" t="s">
        <v>113</v>
      </c>
      <c r="R22" s="33"/>
      <c r="S22" s="33"/>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6" customFormat="1" ht="115.5" customHeight="1">
      <c r="A23" s="28">
        <v>12</v>
      </c>
      <c r="B23" s="33" t="s">
        <v>114</v>
      </c>
      <c r="C23" s="33" t="s">
        <v>109</v>
      </c>
      <c r="D23" s="33"/>
      <c r="E23" s="33" t="s">
        <v>103</v>
      </c>
      <c r="F23" s="33" t="s">
        <v>115</v>
      </c>
      <c r="G23" s="33">
        <v>50</v>
      </c>
      <c r="H23" s="33"/>
      <c r="I23" s="33">
        <v>50</v>
      </c>
      <c r="J23" s="33"/>
      <c r="K23" s="33"/>
      <c r="L23" s="33" t="s">
        <v>105</v>
      </c>
      <c r="M23" s="33" t="s">
        <v>116</v>
      </c>
      <c r="N23" s="33" t="s">
        <v>117</v>
      </c>
      <c r="O23" s="33"/>
      <c r="P23" s="33" t="s">
        <v>113</v>
      </c>
      <c r="Q23" s="33" t="s">
        <v>113</v>
      </c>
      <c r="R23" s="33"/>
      <c r="S23" s="33"/>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s="6" customFormat="1" ht="49.5" customHeight="1">
      <c r="A24" s="35" t="s">
        <v>118</v>
      </c>
      <c r="B24" s="35"/>
      <c r="C24" s="36"/>
      <c r="D24" s="36"/>
      <c r="E24" s="36"/>
      <c r="F24" s="36"/>
      <c r="G24" s="36">
        <f>G25</f>
        <v>543</v>
      </c>
      <c r="H24" s="36">
        <v>543</v>
      </c>
      <c r="I24" s="36">
        <v>0</v>
      </c>
      <c r="J24" s="36">
        <v>0</v>
      </c>
      <c r="K24" s="36">
        <v>0</v>
      </c>
      <c r="L24" s="36"/>
      <c r="M24" s="36"/>
      <c r="N24" s="36"/>
      <c r="O24" s="36"/>
      <c r="P24" s="36"/>
      <c r="Q24" s="36"/>
      <c r="R24" s="36"/>
      <c r="S24" s="3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row>
    <row r="25" spans="1:256" s="6" customFormat="1" ht="49.5" customHeight="1">
      <c r="A25" s="21" t="s">
        <v>119</v>
      </c>
      <c r="B25" s="21"/>
      <c r="C25" s="21"/>
      <c r="D25" s="21"/>
      <c r="E25" s="21"/>
      <c r="F25" s="27"/>
      <c r="G25" s="21">
        <v>543</v>
      </c>
      <c r="H25" s="21">
        <v>543</v>
      </c>
      <c r="I25" s="21">
        <v>0</v>
      </c>
      <c r="J25" s="21">
        <v>0</v>
      </c>
      <c r="K25" s="21">
        <v>0</v>
      </c>
      <c r="L25" s="21"/>
      <c r="M25" s="21"/>
      <c r="N25" s="21"/>
      <c r="O25" s="57"/>
      <c r="P25" s="57"/>
      <c r="Q25" s="57"/>
      <c r="R25" s="57"/>
      <c r="S25" s="21"/>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row>
    <row r="26" spans="1:256" s="6" customFormat="1" ht="49.5" customHeight="1">
      <c r="A26" s="37">
        <v>13</v>
      </c>
      <c r="B26" s="37" t="s">
        <v>120</v>
      </c>
      <c r="C26" s="28" t="s">
        <v>121</v>
      </c>
      <c r="D26" s="28"/>
      <c r="E26" s="28" t="s">
        <v>122</v>
      </c>
      <c r="F26" s="28" t="s">
        <v>123</v>
      </c>
      <c r="G26" s="28">
        <v>68</v>
      </c>
      <c r="H26" s="31">
        <v>68</v>
      </c>
      <c r="I26" s="28"/>
      <c r="J26" s="31"/>
      <c r="K26" s="31"/>
      <c r="L26" s="28" t="s">
        <v>63</v>
      </c>
      <c r="M26" s="28" t="s">
        <v>124</v>
      </c>
      <c r="N26" s="28" t="s">
        <v>124</v>
      </c>
      <c r="O26" s="60"/>
      <c r="P26" s="60">
        <v>43800</v>
      </c>
      <c r="Q26" s="60">
        <v>43871</v>
      </c>
      <c r="R26" s="60">
        <v>43876</v>
      </c>
      <c r="S26" s="28"/>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row>
    <row r="27" spans="1:256" s="6" customFormat="1" ht="49.5" customHeight="1">
      <c r="A27" s="37">
        <v>14</v>
      </c>
      <c r="B27" s="37" t="s">
        <v>125</v>
      </c>
      <c r="C27" s="28" t="s">
        <v>126</v>
      </c>
      <c r="D27" s="28" t="s">
        <v>127</v>
      </c>
      <c r="E27" s="28" t="s">
        <v>122</v>
      </c>
      <c r="F27" s="28" t="s">
        <v>123</v>
      </c>
      <c r="G27" s="28">
        <v>150</v>
      </c>
      <c r="H27" s="31">
        <v>150</v>
      </c>
      <c r="I27" s="28"/>
      <c r="J27" s="31"/>
      <c r="K27" s="31"/>
      <c r="L27" s="28" t="s">
        <v>63</v>
      </c>
      <c r="M27" s="28" t="s">
        <v>128</v>
      </c>
      <c r="N27" s="28" t="s">
        <v>128</v>
      </c>
      <c r="O27" s="60"/>
      <c r="P27" s="60">
        <v>43891</v>
      </c>
      <c r="Q27" s="60">
        <v>44012</v>
      </c>
      <c r="R27" s="60">
        <v>44032</v>
      </c>
      <c r="S27" s="28"/>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row>
    <row r="28" spans="1:256" s="6" customFormat="1" ht="49.5" customHeight="1">
      <c r="A28" s="37">
        <v>15</v>
      </c>
      <c r="B28" s="37" t="s">
        <v>129</v>
      </c>
      <c r="C28" s="28" t="s">
        <v>130</v>
      </c>
      <c r="D28" s="28" t="s">
        <v>127</v>
      </c>
      <c r="E28" s="28" t="s">
        <v>122</v>
      </c>
      <c r="F28" s="28" t="s">
        <v>123</v>
      </c>
      <c r="G28" s="28">
        <v>225</v>
      </c>
      <c r="H28" s="31">
        <v>225</v>
      </c>
      <c r="I28" s="28"/>
      <c r="J28" s="31"/>
      <c r="K28" s="31"/>
      <c r="L28" s="28" t="s">
        <v>63</v>
      </c>
      <c r="M28" s="28" t="s">
        <v>131</v>
      </c>
      <c r="N28" s="28" t="s">
        <v>131</v>
      </c>
      <c r="O28" s="60"/>
      <c r="P28" s="60">
        <v>43983</v>
      </c>
      <c r="Q28" s="60">
        <v>44073</v>
      </c>
      <c r="R28" s="60">
        <v>44084</v>
      </c>
      <c r="S28" s="28"/>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row>
    <row r="29" spans="1:256" s="6" customFormat="1" ht="49.5" customHeight="1">
      <c r="A29" s="37">
        <v>16</v>
      </c>
      <c r="B29" s="37" t="s">
        <v>132</v>
      </c>
      <c r="C29" s="28" t="s">
        <v>133</v>
      </c>
      <c r="D29" s="28"/>
      <c r="E29" s="28" t="s">
        <v>122</v>
      </c>
      <c r="F29" s="28" t="s">
        <v>123</v>
      </c>
      <c r="G29" s="28">
        <v>100</v>
      </c>
      <c r="H29" s="31">
        <v>100</v>
      </c>
      <c r="I29" s="28"/>
      <c r="J29" s="31"/>
      <c r="K29" s="31"/>
      <c r="L29" s="28" t="s">
        <v>63</v>
      </c>
      <c r="M29" s="28" t="s">
        <v>134</v>
      </c>
      <c r="N29" s="28" t="s">
        <v>134</v>
      </c>
      <c r="O29" s="60"/>
      <c r="P29" s="60">
        <v>44013</v>
      </c>
      <c r="Q29" s="60">
        <v>44073</v>
      </c>
      <c r="R29" s="60">
        <v>44114</v>
      </c>
      <c r="S29" s="28"/>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row>
    <row r="30" spans="1:256" s="6" customFormat="1" ht="49.5" customHeight="1">
      <c r="A30" s="38" t="s">
        <v>135</v>
      </c>
      <c r="B30" s="38"/>
      <c r="C30" s="21"/>
      <c r="D30" s="21"/>
      <c r="E30" s="21"/>
      <c r="F30" s="21"/>
      <c r="G30" s="21">
        <f>G31+G33+G35+G37+G39+G41+G44+G50+G53+G56+G64+G66+G68</f>
        <v>13589.095000000001</v>
      </c>
      <c r="H30" s="21">
        <f>H31+H33+H35+H37+H39+H41+H44+H50+H53+H56+H64+H66+H68</f>
        <v>3831.32</v>
      </c>
      <c r="I30" s="21">
        <f>I31+I33+I35+I37+I39+I41+I44+I50+I53+I56+I64+I66+I68</f>
        <v>5184.78</v>
      </c>
      <c r="J30" s="21">
        <f>J31+J33+J35+J37+J39+J41+J44+J50+J53+J56+J64+J66+J68</f>
        <v>2000</v>
      </c>
      <c r="K30" s="21">
        <f>K31+K33+K35+K37+K39+K41+K44+K50+K53+K56+K64+K66+K68</f>
        <v>2722.995</v>
      </c>
      <c r="L30" s="21"/>
      <c r="M30" s="21"/>
      <c r="N30" s="21"/>
      <c r="O30" s="57"/>
      <c r="P30" s="57"/>
      <c r="Q30" s="57"/>
      <c r="R30" s="57"/>
      <c r="S30" s="21"/>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row>
    <row r="31" spans="1:256" s="6" customFormat="1" ht="49.5" customHeight="1">
      <c r="A31" s="39" t="s">
        <v>136</v>
      </c>
      <c r="B31" s="40"/>
      <c r="C31" s="21"/>
      <c r="D31" s="21"/>
      <c r="E31" s="21"/>
      <c r="F31" s="21"/>
      <c r="G31" s="21">
        <v>430</v>
      </c>
      <c r="H31" s="27">
        <v>430</v>
      </c>
      <c r="I31" s="21">
        <v>0</v>
      </c>
      <c r="J31" s="27">
        <v>0</v>
      </c>
      <c r="K31" s="27">
        <v>0</v>
      </c>
      <c r="L31" s="21"/>
      <c r="M31" s="21"/>
      <c r="N31" s="21"/>
      <c r="O31" s="57"/>
      <c r="P31" s="57"/>
      <c r="Q31" s="57"/>
      <c r="R31" s="57"/>
      <c r="S31" s="21"/>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row>
    <row r="32" spans="1:256" s="6" customFormat="1" ht="78.75" customHeight="1">
      <c r="A32" s="28">
        <v>17</v>
      </c>
      <c r="B32" s="28" t="s">
        <v>137</v>
      </c>
      <c r="C32" s="28" t="s">
        <v>138</v>
      </c>
      <c r="D32" s="28" t="s">
        <v>139</v>
      </c>
      <c r="E32" s="28" t="s">
        <v>140</v>
      </c>
      <c r="F32" s="28" t="s">
        <v>141</v>
      </c>
      <c r="G32" s="28">
        <v>430</v>
      </c>
      <c r="H32" s="31">
        <v>430</v>
      </c>
      <c r="I32" s="31"/>
      <c r="J32" s="28"/>
      <c r="K32" s="31"/>
      <c r="L32" s="28" t="s">
        <v>142</v>
      </c>
      <c r="M32" s="28" t="s">
        <v>143</v>
      </c>
      <c r="N32" s="28" t="s">
        <v>144</v>
      </c>
      <c r="O32" s="60"/>
      <c r="P32" s="60">
        <v>44134</v>
      </c>
      <c r="Q32" s="60" t="s">
        <v>145</v>
      </c>
      <c r="R32" s="60">
        <v>44195</v>
      </c>
      <c r="S32" s="28"/>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c r="IU32" s="76"/>
      <c r="IV32" s="76"/>
    </row>
    <row r="33" spans="1:256" s="6" customFormat="1" ht="49.5" customHeight="1">
      <c r="A33" s="21" t="s">
        <v>146</v>
      </c>
      <c r="B33" s="21"/>
      <c r="C33" s="21"/>
      <c r="D33" s="21"/>
      <c r="E33" s="21"/>
      <c r="F33" s="27"/>
      <c r="G33" s="21">
        <v>2367</v>
      </c>
      <c r="H33" s="21">
        <v>2367</v>
      </c>
      <c r="I33" s="21">
        <f>SUM(I34:I35)</f>
        <v>0</v>
      </c>
      <c r="J33" s="21">
        <f>SUM(J34:J35)</f>
        <v>0</v>
      </c>
      <c r="K33" s="21">
        <f>SUM(K34:K35)</f>
        <v>0</v>
      </c>
      <c r="L33" s="21"/>
      <c r="M33" s="21"/>
      <c r="N33" s="21"/>
      <c r="O33" s="57"/>
      <c r="P33" s="57"/>
      <c r="Q33" s="57"/>
      <c r="R33" s="57"/>
      <c r="S33" s="21"/>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row>
    <row r="34" spans="1:256" s="6" customFormat="1" ht="75" customHeight="1">
      <c r="A34" s="28">
        <v>18</v>
      </c>
      <c r="B34" s="28" t="s">
        <v>147</v>
      </c>
      <c r="C34" s="28" t="s">
        <v>148</v>
      </c>
      <c r="D34" s="28" t="s">
        <v>149</v>
      </c>
      <c r="E34" s="28" t="s">
        <v>122</v>
      </c>
      <c r="F34" s="28" t="s">
        <v>123</v>
      </c>
      <c r="G34" s="28">
        <v>2367</v>
      </c>
      <c r="H34" s="31">
        <v>2367</v>
      </c>
      <c r="I34" s="31"/>
      <c r="J34" s="31"/>
      <c r="K34" s="28"/>
      <c r="L34" s="28" t="s">
        <v>150</v>
      </c>
      <c r="M34" s="28" t="s">
        <v>151</v>
      </c>
      <c r="N34" s="28" t="s">
        <v>152</v>
      </c>
      <c r="O34" s="60"/>
      <c r="P34" s="60">
        <v>43831</v>
      </c>
      <c r="Q34" s="60">
        <v>44185</v>
      </c>
      <c r="R34" s="60">
        <v>44195</v>
      </c>
      <c r="S34" s="28"/>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row>
    <row r="35" spans="1:256" s="6" customFormat="1" ht="49.5" customHeight="1">
      <c r="A35" s="21" t="s">
        <v>153</v>
      </c>
      <c r="B35" s="21"/>
      <c r="C35" s="21"/>
      <c r="D35" s="21"/>
      <c r="E35" s="21"/>
      <c r="F35" s="27"/>
      <c r="G35" s="21">
        <f>G36</f>
        <v>300</v>
      </c>
      <c r="H35" s="21">
        <v>450</v>
      </c>
      <c r="I35" s="21">
        <v>0</v>
      </c>
      <c r="J35" s="21">
        <v>0</v>
      </c>
      <c r="K35" s="21">
        <v>0</v>
      </c>
      <c r="L35" s="21"/>
      <c r="M35" s="21"/>
      <c r="N35" s="21"/>
      <c r="O35" s="57"/>
      <c r="P35" s="57"/>
      <c r="Q35" s="57"/>
      <c r="R35" s="57"/>
      <c r="S35" s="21"/>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row>
    <row r="36" spans="1:256" s="6" customFormat="1" ht="49.5" customHeight="1">
      <c r="A36" s="28">
        <v>19</v>
      </c>
      <c r="B36" s="28" t="s">
        <v>154</v>
      </c>
      <c r="C36" s="28" t="s">
        <v>155</v>
      </c>
      <c r="D36" s="28"/>
      <c r="E36" s="28" t="s">
        <v>122</v>
      </c>
      <c r="F36" s="28" t="s">
        <v>123</v>
      </c>
      <c r="G36" s="28">
        <v>300</v>
      </c>
      <c r="H36" s="31">
        <v>450</v>
      </c>
      <c r="I36" s="31"/>
      <c r="J36" s="31"/>
      <c r="K36" s="31"/>
      <c r="L36" s="28" t="s">
        <v>156</v>
      </c>
      <c r="M36" s="28" t="s">
        <v>157</v>
      </c>
      <c r="N36" s="28" t="s">
        <v>158</v>
      </c>
      <c r="O36" s="60"/>
      <c r="P36" s="60">
        <v>43831</v>
      </c>
      <c r="Q36" s="60">
        <v>44195</v>
      </c>
      <c r="R36" s="60"/>
      <c r="S36" s="28"/>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row>
    <row r="37" spans="1:256" s="6" customFormat="1" ht="49.5" customHeight="1">
      <c r="A37" s="21" t="s">
        <v>159</v>
      </c>
      <c r="B37" s="21"/>
      <c r="C37" s="21"/>
      <c r="D37" s="21"/>
      <c r="E37" s="21"/>
      <c r="F37" s="21"/>
      <c r="G37" s="21">
        <f aca="true" t="shared" si="0" ref="G37:K37">G38</f>
        <v>3000</v>
      </c>
      <c r="H37" s="21">
        <f t="shared" si="0"/>
        <v>0</v>
      </c>
      <c r="I37" s="21">
        <f t="shared" si="0"/>
        <v>0</v>
      </c>
      <c r="J37" s="21">
        <f t="shared" si="0"/>
        <v>2000</v>
      </c>
      <c r="K37" s="21">
        <f t="shared" si="0"/>
        <v>1000</v>
      </c>
      <c r="L37" s="21"/>
      <c r="M37" s="21"/>
      <c r="N37" s="21"/>
      <c r="O37" s="65" t="s">
        <v>160</v>
      </c>
      <c r="P37" s="65"/>
      <c r="Q37" s="77"/>
      <c r="R37" s="77"/>
      <c r="S37" s="78"/>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row>
    <row r="38" spans="1:256" s="6" customFormat="1" ht="171" customHeight="1">
      <c r="A38" s="28">
        <v>20</v>
      </c>
      <c r="B38" s="28" t="s">
        <v>161</v>
      </c>
      <c r="C38" s="28" t="s">
        <v>162</v>
      </c>
      <c r="D38" s="28"/>
      <c r="E38" s="28" t="s">
        <v>122</v>
      </c>
      <c r="F38" s="28" t="s">
        <v>163</v>
      </c>
      <c r="G38" s="28">
        <v>3000</v>
      </c>
      <c r="H38" s="28"/>
      <c r="I38" s="28"/>
      <c r="J38" s="28">
        <v>2000</v>
      </c>
      <c r="K38" s="28">
        <v>1000</v>
      </c>
      <c r="L38" s="28" t="s">
        <v>164</v>
      </c>
      <c r="M38" s="28" t="s">
        <v>165</v>
      </c>
      <c r="N38" s="28" t="s">
        <v>166</v>
      </c>
      <c r="O38" s="28" t="s">
        <v>167</v>
      </c>
      <c r="P38" s="28" t="s">
        <v>168</v>
      </c>
      <c r="Q38" s="28" t="s">
        <v>169</v>
      </c>
      <c r="R38" s="28" t="s">
        <v>170</v>
      </c>
      <c r="S38" s="28"/>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c r="IV38" s="76"/>
    </row>
    <row r="39" spans="1:256" s="6" customFormat="1" ht="49.5" customHeight="1">
      <c r="A39" s="41" t="s">
        <v>171</v>
      </c>
      <c r="B39" s="42"/>
      <c r="C39" s="22"/>
      <c r="D39" s="22"/>
      <c r="E39" s="22"/>
      <c r="F39" s="22"/>
      <c r="G39" s="22">
        <v>4000</v>
      </c>
      <c r="H39" s="43">
        <v>0</v>
      </c>
      <c r="I39" s="43">
        <v>4000</v>
      </c>
      <c r="J39" s="43">
        <v>0</v>
      </c>
      <c r="K39" s="43">
        <v>0</v>
      </c>
      <c r="L39" s="22"/>
      <c r="M39" s="22"/>
      <c r="N39" s="22"/>
      <c r="O39" s="57"/>
      <c r="P39" s="60"/>
      <c r="Q39" s="60"/>
      <c r="R39" s="60"/>
      <c r="S39" s="2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c r="IV39" s="76"/>
    </row>
    <row r="40" spans="1:256" s="6" customFormat="1" ht="111.75" customHeight="1">
      <c r="A40" s="44">
        <v>21</v>
      </c>
      <c r="B40" s="44" t="s">
        <v>172</v>
      </c>
      <c r="C40" s="26" t="s">
        <v>173</v>
      </c>
      <c r="D40" s="26" t="s">
        <v>174</v>
      </c>
      <c r="E40" s="26" t="s">
        <v>175</v>
      </c>
      <c r="F40" s="26" t="s">
        <v>141</v>
      </c>
      <c r="G40" s="26">
        <v>4000</v>
      </c>
      <c r="H40" s="45"/>
      <c r="I40" s="45">
        <v>4000</v>
      </c>
      <c r="J40" s="45"/>
      <c r="K40" s="45"/>
      <c r="L40" s="26" t="s">
        <v>176</v>
      </c>
      <c r="M40" s="26" t="s">
        <v>177</v>
      </c>
      <c r="N40" s="26" t="s">
        <v>178</v>
      </c>
      <c r="O40" s="60" t="s">
        <v>179</v>
      </c>
      <c r="P40" s="60">
        <v>43768</v>
      </c>
      <c r="Q40" s="60" t="s">
        <v>66</v>
      </c>
      <c r="R40" s="60">
        <v>43819</v>
      </c>
      <c r="S40" s="2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c r="IV40" s="76"/>
    </row>
    <row r="41" spans="1:256" s="6" customFormat="1" ht="49.5" customHeight="1">
      <c r="A41" s="35" t="s">
        <v>180</v>
      </c>
      <c r="B41" s="35"/>
      <c r="C41" s="36"/>
      <c r="D41" s="36"/>
      <c r="E41" s="36"/>
      <c r="F41" s="36"/>
      <c r="G41" s="36">
        <v>645</v>
      </c>
      <c r="H41" s="36">
        <v>0</v>
      </c>
      <c r="I41" s="36">
        <v>595</v>
      </c>
      <c r="J41" s="36">
        <v>0</v>
      </c>
      <c r="K41" s="36">
        <v>50</v>
      </c>
      <c r="L41" s="36"/>
      <c r="M41" s="36"/>
      <c r="N41" s="36"/>
      <c r="O41" s="36"/>
      <c r="P41" s="36"/>
      <c r="Q41" s="36"/>
      <c r="R41" s="36"/>
      <c r="S41" s="3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256" s="6" customFormat="1" ht="115.5" customHeight="1">
      <c r="A42" s="46">
        <v>22</v>
      </c>
      <c r="B42" s="33" t="s">
        <v>181</v>
      </c>
      <c r="C42" s="33" t="s">
        <v>182</v>
      </c>
      <c r="D42" s="33"/>
      <c r="E42" s="33" t="s">
        <v>91</v>
      </c>
      <c r="F42" s="33" t="s">
        <v>183</v>
      </c>
      <c r="G42" s="33">
        <v>245</v>
      </c>
      <c r="H42" s="46"/>
      <c r="I42" s="46">
        <v>245</v>
      </c>
      <c r="J42" s="33"/>
      <c r="K42" s="33"/>
      <c r="L42" s="33" t="s">
        <v>93</v>
      </c>
      <c r="M42" s="33" t="s">
        <v>184</v>
      </c>
      <c r="N42" s="33" t="s">
        <v>185</v>
      </c>
      <c r="O42" s="66">
        <v>43758</v>
      </c>
      <c r="P42" s="66">
        <v>43779</v>
      </c>
      <c r="Q42" s="66">
        <v>43819</v>
      </c>
      <c r="R42" s="66">
        <v>43829</v>
      </c>
      <c r="S42" s="79"/>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s="6" customFormat="1" ht="115.5" customHeight="1">
      <c r="A43" s="46">
        <v>23</v>
      </c>
      <c r="B43" s="33" t="s">
        <v>186</v>
      </c>
      <c r="C43" s="33" t="s">
        <v>187</v>
      </c>
      <c r="D43" s="33"/>
      <c r="E43" s="33" t="s">
        <v>91</v>
      </c>
      <c r="F43" s="33" t="s">
        <v>188</v>
      </c>
      <c r="G43" s="33">
        <v>400</v>
      </c>
      <c r="H43" s="46"/>
      <c r="I43" s="46">
        <v>350</v>
      </c>
      <c r="J43" s="33"/>
      <c r="K43" s="33">
        <v>50</v>
      </c>
      <c r="L43" s="33" t="s">
        <v>93</v>
      </c>
      <c r="M43" s="33" t="s">
        <v>189</v>
      </c>
      <c r="N43" s="33" t="s">
        <v>190</v>
      </c>
      <c r="O43" s="66">
        <v>43758</v>
      </c>
      <c r="P43" s="66">
        <v>43779</v>
      </c>
      <c r="Q43" s="66">
        <v>43819</v>
      </c>
      <c r="R43" s="66">
        <v>43829</v>
      </c>
      <c r="S43" s="79"/>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75"/>
      <c r="IO43" s="75"/>
      <c r="IP43" s="75"/>
      <c r="IQ43" s="75"/>
      <c r="IR43" s="75"/>
      <c r="IS43" s="75"/>
      <c r="IT43" s="75"/>
      <c r="IU43" s="75"/>
      <c r="IV43" s="75"/>
    </row>
    <row r="44" spans="1:256" s="7" customFormat="1" ht="49.5" customHeight="1">
      <c r="A44" s="47" t="s">
        <v>191</v>
      </c>
      <c r="B44" s="47"/>
      <c r="C44" s="48"/>
      <c r="D44" s="48"/>
      <c r="E44" s="48"/>
      <c r="F44" s="48"/>
      <c r="G44" s="47">
        <v>626</v>
      </c>
      <c r="H44" s="47">
        <v>370</v>
      </c>
      <c r="I44" s="47">
        <v>127</v>
      </c>
      <c r="J44" s="47">
        <v>0</v>
      </c>
      <c r="K44" s="47">
        <v>129</v>
      </c>
      <c r="L44" s="48"/>
      <c r="M44" s="48"/>
      <c r="N44" s="48"/>
      <c r="O44" s="48"/>
      <c r="P44" s="48"/>
      <c r="Q44" s="48"/>
      <c r="R44" s="48"/>
      <c r="S44" s="4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s="5" customFormat="1" ht="141.75" customHeight="1">
      <c r="A45" s="28">
        <v>24</v>
      </c>
      <c r="B45" s="49" t="s">
        <v>192</v>
      </c>
      <c r="C45" s="50" t="s">
        <v>193</v>
      </c>
      <c r="D45" s="49"/>
      <c r="E45" s="33" t="s">
        <v>103</v>
      </c>
      <c r="F45" s="49" t="s">
        <v>194</v>
      </c>
      <c r="G45" s="28">
        <v>20</v>
      </c>
      <c r="H45" s="31">
        <v>20</v>
      </c>
      <c r="I45" s="28"/>
      <c r="J45" s="31"/>
      <c r="K45" s="31"/>
      <c r="L45" s="28" t="s">
        <v>105</v>
      </c>
      <c r="M45" s="26" t="s">
        <v>195</v>
      </c>
      <c r="N45" s="26" t="s">
        <v>196</v>
      </c>
      <c r="O45" s="66">
        <v>43758</v>
      </c>
      <c r="P45" s="66">
        <v>43779</v>
      </c>
      <c r="Q45" s="66">
        <v>43819</v>
      </c>
      <c r="R45" s="66">
        <v>43829</v>
      </c>
      <c r="S45" s="28"/>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c r="IL45" s="75"/>
      <c r="IM45" s="75"/>
      <c r="IN45" s="75"/>
      <c r="IO45" s="75"/>
      <c r="IP45" s="75"/>
      <c r="IQ45" s="75"/>
      <c r="IR45" s="75"/>
      <c r="IS45" s="75"/>
      <c r="IT45" s="75"/>
      <c r="IU45" s="75"/>
      <c r="IV45" s="75"/>
    </row>
    <row r="46" spans="1:256" s="5" customFormat="1" ht="90" customHeight="1">
      <c r="A46" s="28">
        <v>25</v>
      </c>
      <c r="B46" s="28" t="s">
        <v>197</v>
      </c>
      <c r="C46" s="28" t="s">
        <v>198</v>
      </c>
      <c r="D46" s="28"/>
      <c r="E46" s="28" t="s">
        <v>103</v>
      </c>
      <c r="F46" s="28" t="s">
        <v>199</v>
      </c>
      <c r="G46" s="28">
        <v>150</v>
      </c>
      <c r="H46" s="31">
        <v>128</v>
      </c>
      <c r="I46" s="28">
        <v>22</v>
      </c>
      <c r="J46" s="28"/>
      <c r="K46" s="31"/>
      <c r="L46" s="28" t="s">
        <v>105</v>
      </c>
      <c r="M46" s="28" t="s">
        <v>200</v>
      </c>
      <c r="N46" s="28" t="s">
        <v>201</v>
      </c>
      <c r="O46" s="60">
        <v>43575</v>
      </c>
      <c r="P46" s="60">
        <v>43580</v>
      </c>
      <c r="Q46" s="60">
        <v>43641</v>
      </c>
      <c r="R46" s="60" t="s">
        <v>202</v>
      </c>
      <c r="S46" s="31"/>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c r="IT46" s="75"/>
      <c r="IU46" s="75"/>
      <c r="IV46" s="75"/>
    </row>
    <row r="47" spans="1:256" s="5" customFormat="1" ht="90" customHeight="1">
      <c r="A47" s="28">
        <v>26</v>
      </c>
      <c r="B47" s="28" t="s">
        <v>203</v>
      </c>
      <c r="C47" s="28" t="s">
        <v>204</v>
      </c>
      <c r="D47" s="28"/>
      <c r="E47" s="28" t="s">
        <v>103</v>
      </c>
      <c r="F47" s="28" t="s">
        <v>199</v>
      </c>
      <c r="G47" s="28">
        <v>105</v>
      </c>
      <c r="H47" s="31"/>
      <c r="I47" s="28">
        <v>105</v>
      </c>
      <c r="J47" s="28"/>
      <c r="K47" s="28"/>
      <c r="L47" s="28" t="s">
        <v>105</v>
      </c>
      <c r="M47" s="28" t="s">
        <v>200</v>
      </c>
      <c r="N47" s="28" t="s">
        <v>201</v>
      </c>
      <c r="O47" s="60">
        <v>43575</v>
      </c>
      <c r="P47" s="60">
        <v>43580</v>
      </c>
      <c r="Q47" s="60">
        <v>43641</v>
      </c>
      <c r="R47" s="60" t="s">
        <v>202</v>
      </c>
      <c r="S47" s="31"/>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c r="IT47" s="75"/>
      <c r="IU47" s="75"/>
      <c r="IV47" s="75"/>
    </row>
    <row r="48" spans="1:256" s="5" customFormat="1" ht="90" customHeight="1">
      <c r="A48" s="28">
        <v>27</v>
      </c>
      <c r="B48" s="28" t="s">
        <v>205</v>
      </c>
      <c r="C48" s="28" t="s">
        <v>206</v>
      </c>
      <c r="D48" s="28" t="s">
        <v>207</v>
      </c>
      <c r="E48" s="28" t="s">
        <v>103</v>
      </c>
      <c r="F48" s="28" t="s">
        <v>208</v>
      </c>
      <c r="G48" s="28">
        <v>129</v>
      </c>
      <c r="H48" s="31"/>
      <c r="I48" s="28"/>
      <c r="J48" s="28"/>
      <c r="K48" s="28">
        <v>129</v>
      </c>
      <c r="L48" s="28" t="s">
        <v>105</v>
      </c>
      <c r="M48" s="33" t="s">
        <v>209</v>
      </c>
      <c r="N48" s="33" t="s">
        <v>210</v>
      </c>
      <c r="O48" s="60" t="s">
        <v>96</v>
      </c>
      <c r="P48" s="60" t="s">
        <v>97</v>
      </c>
      <c r="Q48" s="60">
        <v>43819</v>
      </c>
      <c r="R48" s="60">
        <v>43829</v>
      </c>
      <c r="S48" s="31"/>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c r="IT48" s="75"/>
      <c r="IU48" s="75"/>
      <c r="IV48" s="75"/>
    </row>
    <row r="49" spans="1:256" s="5" customFormat="1" ht="126.75" customHeight="1">
      <c r="A49" s="28">
        <v>28</v>
      </c>
      <c r="B49" s="28" t="s">
        <v>211</v>
      </c>
      <c r="C49" s="28" t="s">
        <v>212</v>
      </c>
      <c r="D49" s="28"/>
      <c r="E49" s="28" t="s">
        <v>103</v>
      </c>
      <c r="F49" s="28" t="s">
        <v>213</v>
      </c>
      <c r="G49" s="28">
        <v>222</v>
      </c>
      <c r="H49" s="31">
        <v>222</v>
      </c>
      <c r="I49" s="28"/>
      <c r="J49" s="28"/>
      <c r="K49" s="28"/>
      <c r="L49" s="28" t="s">
        <v>105</v>
      </c>
      <c r="M49" s="33" t="s">
        <v>214</v>
      </c>
      <c r="N49" s="33" t="s">
        <v>215</v>
      </c>
      <c r="O49" s="60" t="s">
        <v>96</v>
      </c>
      <c r="P49" s="60" t="s">
        <v>97</v>
      </c>
      <c r="Q49" s="60">
        <v>43819</v>
      </c>
      <c r="R49" s="60">
        <v>43829</v>
      </c>
      <c r="S49" s="31"/>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c r="IL49" s="75"/>
      <c r="IM49" s="75"/>
      <c r="IN49" s="75"/>
      <c r="IO49" s="75"/>
      <c r="IP49" s="75"/>
      <c r="IQ49" s="75"/>
      <c r="IR49" s="75"/>
      <c r="IS49" s="75"/>
      <c r="IT49" s="75"/>
      <c r="IU49" s="75"/>
      <c r="IV49" s="75"/>
    </row>
    <row r="50" spans="1:256" s="6" customFormat="1" ht="49.5" customHeight="1">
      <c r="A50" s="38" t="s">
        <v>216</v>
      </c>
      <c r="B50" s="38"/>
      <c r="C50" s="21"/>
      <c r="D50" s="21"/>
      <c r="E50" s="21"/>
      <c r="F50" s="21"/>
      <c r="G50" s="21">
        <v>636.95</v>
      </c>
      <c r="H50" s="27">
        <v>0</v>
      </c>
      <c r="I50" s="21">
        <v>0</v>
      </c>
      <c r="J50" s="21">
        <v>0</v>
      </c>
      <c r="K50" s="21">
        <v>636.95</v>
      </c>
      <c r="L50" s="21"/>
      <c r="M50" s="36"/>
      <c r="N50" s="36"/>
      <c r="O50" s="57"/>
      <c r="P50" s="57"/>
      <c r="Q50" s="57"/>
      <c r="R50" s="57"/>
      <c r="S50" s="27"/>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c r="IM50" s="76"/>
      <c r="IN50" s="76"/>
      <c r="IO50" s="76"/>
      <c r="IP50" s="76"/>
      <c r="IQ50" s="76"/>
      <c r="IR50" s="76"/>
      <c r="IS50" s="76"/>
      <c r="IT50" s="76"/>
      <c r="IU50" s="76"/>
      <c r="IV50" s="76"/>
    </row>
    <row r="51" spans="1:256" s="5" customFormat="1" ht="252.75" customHeight="1">
      <c r="A51" s="28">
        <v>29</v>
      </c>
      <c r="B51" s="28" t="s">
        <v>217</v>
      </c>
      <c r="C51" s="28" t="s">
        <v>218</v>
      </c>
      <c r="D51" s="28"/>
      <c r="E51" s="28" t="s">
        <v>219</v>
      </c>
      <c r="F51" s="30" t="s">
        <v>220</v>
      </c>
      <c r="G51" s="46">
        <v>437</v>
      </c>
      <c r="H51" s="31"/>
      <c r="I51" s="46"/>
      <c r="J51" s="46"/>
      <c r="K51" s="46">
        <v>437</v>
      </c>
      <c r="L51" s="28" t="s">
        <v>221</v>
      </c>
      <c r="M51" s="28" t="s">
        <v>222</v>
      </c>
      <c r="N51" s="28" t="s">
        <v>223</v>
      </c>
      <c r="O51" s="66">
        <v>43758</v>
      </c>
      <c r="P51" s="66">
        <v>43779</v>
      </c>
      <c r="Q51" s="66">
        <v>43819</v>
      </c>
      <c r="R51" s="66">
        <v>43829</v>
      </c>
      <c r="S51" s="31"/>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c r="GE51" s="75"/>
      <c r="GF51" s="75"/>
      <c r="GG51" s="75"/>
      <c r="GH51" s="75"/>
      <c r="GI51" s="75"/>
      <c r="GJ51" s="75"/>
      <c r="GK51" s="75"/>
      <c r="GL51" s="75"/>
      <c r="GM51" s="75"/>
      <c r="GN51" s="75"/>
      <c r="GO51" s="75"/>
      <c r="GP51" s="75"/>
      <c r="GQ51" s="75"/>
      <c r="GR51" s="75"/>
      <c r="GS51" s="75"/>
      <c r="GT51" s="75"/>
      <c r="GU51" s="75"/>
      <c r="GV51" s="75"/>
      <c r="GW51" s="75"/>
      <c r="GX51" s="75"/>
      <c r="GY51" s="75"/>
      <c r="GZ51" s="75"/>
      <c r="HA51" s="75"/>
      <c r="HB51" s="75"/>
      <c r="HC51" s="75"/>
      <c r="HD51" s="75"/>
      <c r="HE51" s="75"/>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c r="IN51" s="75"/>
      <c r="IO51" s="75"/>
      <c r="IP51" s="75"/>
      <c r="IQ51" s="75"/>
      <c r="IR51" s="75"/>
      <c r="IS51" s="75"/>
      <c r="IT51" s="75"/>
      <c r="IU51" s="75"/>
      <c r="IV51" s="75"/>
    </row>
    <row r="52" spans="1:256" s="5" customFormat="1" ht="120.75" customHeight="1">
      <c r="A52" s="28">
        <v>30</v>
      </c>
      <c r="B52" s="28" t="s">
        <v>224</v>
      </c>
      <c r="C52" s="28" t="s">
        <v>225</v>
      </c>
      <c r="D52" s="28"/>
      <c r="E52" s="28" t="s">
        <v>219</v>
      </c>
      <c r="F52" s="46" t="s">
        <v>226</v>
      </c>
      <c r="G52" s="46">
        <v>199.95</v>
      </c>
      <c r="H52" s="31"/>
      <c r="I52" s="46"/>
      <c r="J52" s="46"/>
      <c r="K52" s="46">
        <v>199.95</v>
      </c>
      <c r="L52" s="28" t="s">
        <v>221</v>
      </c>
      <c r="M52" s="28" t="s">
        <v>227</v>
      </c>
      <c r="N52" s="28" t="s">
        <v>228</v>
      </c>
      <c r="O52" s="66">
        <v>43758</v>
      </c>
      <c r="P52" s="66">
        <v>43779</v>
      </c>
      <c r="Q52" s="66">
        <v>43819</v>
      </c>
      <c r="R52" s="66">
        <v>43829</v>
      </c>
      <c r="S52" s="31"/>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c r="IV52" s="75"/>
    </row>
    <row r="53" spans="1:256" s="6" customFormat="1" ht="49.5" customHeight="1">
      <c r="A53" s="38" t="s">
        <v>229</v>
      </c>
      <c r="B53" s="38"/>
      <c r="C53" s="21"/>
      <c r="D53" s="21"/>
      <c r="E53" s="21"/>
      <c r="F53" s="21"/>
      <c r="G53" s="21">
        <v>400</v>
      </c>
      <c r="H53" s="27">
        <v>0</v>
      </c>
      <c r="I53" s="21">
        <v>300</v>
      </c>
      <c r="J53" s="21">
        <v>0</v>
      </c>
      <c r="K53" s="21">
        <v>100</v>
      </c>
      <c r="L53" s="21"/>
      <c r="M53" s="36"/>
      <c r="N53" s="36"/>
      <c r="O53" s="57"/>
      <c r="P53" s="57"/>
      <c r="Q53" s="57"/>
      <c r="R53" s="57"/>
      <c r="S53" s="27"/>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c r="IM53" s="76"/>
      <c r="IN53" s="76"/>
      <c r="IO53" s="76"/>
      <c r="IP53" s="76"/>
      <c r="IQ53" s="76"/>
      <c r="IR53" s="76"/>
      <c r="IS53" s="76"/>
      <c r="IT53" s="76"/>
      <c r="IU53" s="76"/>
      <c r="IV53" s="76"/>
    </row>
    <row r="54" spans="1:256" s="5" customFormat="1" ht="102" customHeight="1">
      <c r="A54" s="46">
        <v>31</v>
      </c>
      <c r="B54" s="50" t="s">
        <v>230</v>
      </c>
      <c r="C54" s="50" t="s">
        <v>231</v>
      </c>
      <c r="D54" s="33"/>
      <c r="E54" s="33" t="s">
        <v>232</v>
      </c>
      <c r="F54" s="33" t="s">
        <v>233</v>
      </c>
      <c r="G54" s="33">
        <v>200</v>
      </c>
      <c r="H54" s="46"/>
      <c r="I54" s="46">
        <v>150</v>
      </c>
      <c r="J54" s="33"/>
      <c r="K54" s="33">
        <v>50</v>
      </c>
      <c r="L54" s="33" t="s">
        <v>234</v>
      </c>
      <c r="M54" s="33" t="s">
        <v>235</v>
      </c>
      <c r="N54" s="33" t="s">
        <v>236</v>
      </c>
      <c r="O54" s="66">
        <v>43758</v>
      </c>
      <c r="P54" s="66">
        <v>43779</v>
      </c>
      <c r="Q54" s="66">
        <v>43819</v>
      </c>
      <c r="R54" s="66">
        <v>43829</v>
      </c>
      <c r="S54" s="79"/>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c r="GH54" s="75"/>
      <c r="GI54" s="75"/>
      <c r="GJ54" s="75"/>
      <c r="GK54" s="75"/>
      <c r="GL54" s="75"/>
      <c r="GM54" s="75"/>
      <c r="GN54" s="75"/>
      <c r="GO54" s="75"/>
      <c r="GP54" s="75"/>
      <c r="GQ54" s="75"/>
      <c r="GR54" s="75"/>
      <c r="GS54" s="75"/>
      <c r="GT54" s="75"/>
      <c r="GU54" s="75"/>
      <c r="GV54" s="75"/>
      <c r="GW54" s="75"/>
      <c r="GX54" s="75"/>
      <c r="GY54" s="75"/>
      <c r="GZ54" s="75"/>
      <c r="HA54" s="75"/>
      <c r="HB54" s="75"/>
      <c r="HC54" s="75"/>
      <c r="HD54" s="75"/>
      <c r="HE54" s="75"/>
      <c r="HF54" s="75"/>
      <c r="HG54" s="75"/>
      <c r="HH54" s="75"/>
      <c r="HI54" s="75"/>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c r="IN54" s="75"/>
      <c r="IO54" s="75"/>
      <c r="IP54" s="75"/>
      <c r="IQ54" s="75"/>
      <c r="IR54" s="75"/>
      <c r="IS54" s="75"/>
      <c r="IT54" s="75"/>
      <c r="IU54" s="75"/>
      <c r="IV54" s="75"/>
    </row>
    <row r="55" spans="1:256" s="5" customFormat="1" ht="102" customHeight="1">
      <c r="A55" s="46">
        <v>32</v>
      </c>
      <c r="B55" s="50" t="s">
        <v>237</v>
      </c>
      <c r="C55" s="50" t="s">
        <v>238</v>
      </c>
      <c r="D55" s="33"/>
      <c r="E55" s="33" t="s">
        <v>232</v>
      </c>
      <c r="F55" s="33" t="s">
        <v>239</v>
      </c>
      <c r="G55" s="33">
        <v>200</v>
      </c>
      <c r="H55" s="46"/>
      <c r="I55" s="46">
        <v>150</v>
      </c>
      <c r="J55" s="33"/>
      <c r="K55" s="33">
        <v>50</v>
      </c>
      <c r="L55" s="33" t="s">
        <v>234</v>
      </c>
      <c r="M55" s="33" t="s">
        <v>240</v>
      </c>
      <c r="N55" s="33" t="s">
        <v>241</v>
      </c>
      <c r="O55" s="66">
        <v>43758</v>
      </c>
      <c r="P55" s="66">
        <v>43779</v>
      </c>
      <c r="Q55" s="66">
        <v>43819</v>
      </c>
      <c r="R55" s="66">
        <v>43829</v>
      </c>
      <c r="S55" s="79"/>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c r="IK55" s="75"/>
      <c r="IL55" s="75"/>
      <c r="IM55" s="75"/>
      <c r="IN55" s="75"/>
      <c r="IO55" s="75"/>
      <c r="IP55" s="75"/>
      <c r="IQ55" s="75"/>
      <c r="IR55" s="75"/>
      <c r="IS55" s="75"/>
      <c r="IT55" s="75"/>
      <c r="IU55" s="75"/>
      <c r="IV55" s="75"/>
    </row>
    <row r="56" spans="1:256" s="6" customFormat="1" ht="49.5" customHeight="1">
      <c r="A56" s="51" t="s">
        <v>242</v>
      </c>
      <c r="B56" s="51"/>
      <c r="C56" s="52"/>
      <c r="D56" s="36"/>
      <c r="E56" s="36"/>
      <c r="F56" s="36"/>
      <c r="G56" s="36">
        <v>647.42</v>
      </c>
      <c r="H56" s="34">
        <v>214.32</v>
      </c>
      <c r="I56" s="34">
        <v>92.78</v>
      </c>
      <c r="J56" s="36">
        <v>0</v>
      </c>
      <c r="K56" s="36">
        <v>340.32</v>
      </c>
      <c r="L56" s="36"/>
      <c r="M56" s="36"/>
      <c r="N56" s="36"/>
      <c r="O56" s="67"/>
      <c r="P56" s="67"/>
      <c r="Q56" s="67"/>
      <c r="R56" s="67"/>
      <c r="S56" s="80"/>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c r="IP56" s="76"/>
      <c r="IQ56" s="76"/>
      <c r="IR56" s="76"/>
      <c r="IS56" s="76"/>
      <c r="IT56" s="76"/>
      <c r="IU56" s="76"/>
      <c r="IV56" s="76"/>
    </row>
    <row r="57" spans="1:256" s="5" customFormat="1" ht="114.75" customHeight="1">
      <c r="A57" s="46">
        <v>33</v>
      </c>
      <c r="B57" s="33" t="s">
        <v>243</v>
      </c>
      <c r="C57" s="33" t="s">
        <v>244</v>
      </c>
      <c r="D57" s="33"/>
      <c r="E57" s="33" t="s">
        <v>245</v>
      </c>
      <c r="F57" s="33" t="s">
        <v>246</v>
      </c>
      <c r="G57" s="33">
        <v>66.32</v>
      </c>
      <c r="H57" s="46">
        <v>66.32</v>
      </c>
      <c r="I57" s="46"/>
      <c r="J57" s="33"/>
      <c r="K57" s="33"/>
      <c r="L57" s="33" t="s">
        <v>247</v>
      </c>
      <c r="M57" s="33" t="s">
        <v>248</v>
      </c>
      <c r="N57" s="33" t="s">
        <v>249</v>
      </c>
      <c r="O57" s="66">
        <v>43758</v>
      </c>
      <c r="P57" s="66">
        <v>43779</v>
      </c>
      <c r="Q57" s="66">
        <v>43819</v>
      </c>
      <c r="R57" s="66">
        <v>43829</v>
      </c>
      <c r="S57" s="79"/>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c r="GE57" s="75"/>
      <c r="GF57" s="75"/>
      <c r="GG57" s="75"/>
      <c r="GH57" s="75"/>
      <c r="GI57" s="75"/>
      <c r="GJ57" s="75"/>
      <c r="GK57" s="75"/>
      <c r="GL57" s="75"/>
      <c r="GM57" s="75"/>
      <c r="GN57" s="75"/>
      <c r="GO57" s="75"/>
      <c r="GP57" s="75"/>
      <c r="GQ57" s="75"/>
      <c r="GR57" s="75"/>
      <c r="GS57" s="75"/>
      <c r="GT57" s="75"/>
      <c r="GU57" s="75"/>
      <c r="GV57" s="75"/>
      <c r="GW57" s="75"/>
      <c r="GX57" s="75"/>
      <c r="GY57" s="75"/>
      <c r="GZ57" s="75"/>
      <c r="HA57" s="75"/>
      <c r="HB57" s="75"/>
      <c r="HC57" s="75"/>
      <c r="HD57" s="75"/>
      <c r="HE57" s="75"/>
      <c r="HF57" s="75"/>
      <c r="HG57" s="75"/>
      <c r="HH57" s="75"/>
      <c r="HI57" s="75"/>
      <c r="HJ57" s="75"/>
      <c r="HK57" s="75"/>
      <c r="HL57" s="75"/>
      <c r="HM57" s="75"/>
      <c r="HN57" s="75"/>
      <c r="HO57" s="75"/>
      <c r="HP57" s="75"/>
      <c r="HQ57" s="75"/>
      <c r="HR57" s="75"/>
      <c r="HS57" s="75"/>
      <c r="HT57" s="75"/>
      <c r="HU57" s="75"/>
      <c r="HV57" s="75"/>
      <c r="HW57" s="75"/>
      <c r="HX57" s="75"/>
      <c r="HY57" s="75"/>
      <c r="HZ57" s="75"/>
      <c r="IA57" s="75"/>
      <c r="IB57" s="75"/>
      <c r="IC57" s="75"/>
      <c r="ID57" s="75"/>
      <c r="IE57" s="75"/>
      <c r="IF57" s="75"/>
      <c r="IG57" s="75"/>
      <c r="IH57" s="75"/>
      <c r="II57" s="75"/>
      <c r="IJ57" s="75"/>
      <c r="IK57" s="75"/>
      <c r="IL57" s="75"/>
      <c r="IM57" s="75"/>
      <c r="IN57" s="75"/>
      <c r="IO57" s="75"/>
      <c r="IP57" s="75"/>
      <c r="IQ57" s="75"/>
      <c r="IR57" s="75"/>
      <c r="IS57" s="75"/>
      <c r="IT57" s="75"/>
      <c r="IU57" s="75"/>
      <c r="IV57" s="75"/>
    </row>
    <row r="58" spans="1:256" s="5" customFormat="1" ht="114.75" customHeight="1">
      <c r="A58" s="46">
        <v>34</v>
      </c>
      <c r="B58" s="33" t="s">
        <v>250</v>
      </c>
      <c r="C58" s="33" t="s">
        <v>251</v>
      </c>
      <c r="D58" s="33"/>
      <c r="E58" s="33" t="s">
        <v>245</v>
      </c>
      <c r="F58" s="33" t="s">
        <v>252</v>
      </c>
      <c r="G58" s="33">
        <v>100</v>
      </c>
      <c r="H58" s="46">
        <v>100</v>
      </c>
      <c r="I58" s="46"/>
      <c r="J58" s="33"/>
      <c r="K58" s="33"/>
      <c r="L58" s="33" t="s">
        <v>247</v>
      </c>
      <c r="M58" s="33" t="s">
        <v>253</v>
      </c>
      <c r="N58" s="33" t="s">
        <v>254</v>
      </c>
      <c r="O58" s="66">
        <v>43758</v>
      </c>
      <c r="P58" s="66">
        <v>43779</v>
      </c>
      <c r="Q58" s="66">
        <v>43819</v>
      </c>
      <c r="R58" s="66">
        <v>43829</v>
      </c>
      <c r="S58" s="79"/>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c r="FY58" s="75"/>
      <c r="FZ58" s="75"/>
      <c r="GA58" s="75"/>
      <c r="GB58" s="75"/>
      <c r="GC58" s="75"/>
      <c r="GD58" s="75"/>
      <c r="GE58" s="75"/>
      <c r="GF58" s="75"/>
      <c r="GG58" s="75"/>
      <c r="GH58" s="75"/>
      <c r="GI58" s="75"/>
      <c r="GJ58" s="75"/>
      <c r="GK58" s="75"/>
      <c r="GL58" s="75"/>
      <c r="GM58" s="75"/>
      <c r="GN58" s="75"/>
      <c r="GO58" s="75"/>
      <c r="GP58" s="75"/>
      <c r="GQ58" s="75"/>
      <c r="GR58" s="75"/>
      <c r="GS58" s="75"/>
      <c r="GT58" s="75"/>
      <c r="GU58" s="75"/>
      <c r="GV58" s="75"/>
      <c r="GW58" s="75"/>
      <c r="GX58" s="75"/>
      <c r="GY58" s="75"/>
      <c r="GZ58" s="75"/>
      <c r="HA58" s="75"/>
      <c r="HB58" s="75"/>
      <c r="HC58" s="75"/>
      <c r="HD58" s="75"/>
      <c r="HE58" s="75"/>
      <c r="HF58" s="75"/>
      <c r="HG58" s="75"/>
      <c r="HH58" s="75"/>
      <c r="HI58" s="75"/>
      <c r="HJ58" s="75"/>
      <c r="HK58" s="75"/>
      <c r="HL58" s="75"/>
      <c r="HM58" s="75"/>
      <c r="HN58" s="75"/>
      <c r="HO58" s="75"/>
      <c r="HP58" s="75"/>
      <c r="HQ58" s="75"/>
      <c r="HR58" s="75"/>
      <c r="HS58" s="75"/>
      <c r="HT58" s="75"/>
      <c r="HU58" s="75"/>
      <c r="HV58" s="75"/>
      <c r="HW58" s="75"/>
      <c r="HX58" s="75"/>
      <c r="HY58" s="75"/>
      <c r="HZ58" s="75"/>
      <c r="IA58" s="75"/>
      <c r="IB58" s="75"/>
      <c r="IC58" s="75"/>
      <c r="ID58" s="75"/>
      <c r="IE58" s="75"/>
      <c r="IF58" s="75"/>
      <c r="IG58" s="75"/>
      <c r="IH58" s="75"/>
      <c r="II58" s="75"/>
      <c r="IJ58" s="75"/>
      <c r="IK58" s="75"/>
      <c r="IL58" s="75"/>
      <c r="IM58" s="75"/>
      <c r="IN58" s="75"/>
      <c r="IO58" s="75"/>
      <c r="IP58" s="75"/>
      <c r="IQ58" s="75"/>
      <c r="IR58" s="75"/>
      <c r="IS58" s="75"/>
      <c r="IT58" s="75"/>
      <c r="IU58" s="75"/>
      <c r="IV58" s="75"/>
    </row>
    <row r="59" spans="1:256" s="5" customFormat="1" ht="114.75" customHeight="1">
      <c r="A59" s="46">
        <v>35</v>
      </c>
      <c r="B59" s="33" t="s">
        <v>255</v>
      </c>
      <c r="C59" s="33" t="s">
        <v>256</v>
      </c>
      <c r="D59" s="33"/>
      <c r="E59" s="33" t="s">
        <v>245</v>
      </c>
      <c r="F59" s="33" t="s">
        <v>257</v>
      </c>
      <c r="G59" s="33">
        <v>48</v>
      </c>
      <c r="H59" s="46">
        <v>48</v>
      </c>
      <c r="I59" s="46"/>
      <c r="J59" s="33"/>
      <c r="K59" s="33"/>
      <c r="L59" s="33" t="s">
        <v>247</v>
      </c>
      <c r="M59" s="33" t="s">
        <v>258</v>
      </c>
      <c r="N59" s="33" t="s">
        <v>259</v>
      </c>
      <c r="O59" s="66">
        <v>43758</v>
      </c>
      <c r="P59" s="66">
        <v>43779</v>
      </c>
      <c r="Q59" s="66">
        <v>43819</v>
      </c>
      <c r="R59" s="66">
        <v>43829</v>
      </c>
      <c r="S59" s="79"/>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c r="GE59" s="75"/>
      <c r="GF59" s="75"/>
      <c r="GG59" s="75"/>
      <c r="GH59" s="75"/>
      <c r="GI59" s="75"/>
      <c r="GJ59" s="75"/>
      <c r="GK59" s="75"/>
      <c r="GL59" s="75"/>
      <c r="GM59" s="75"/>
      <c r="GN59" s="75"/>
      <c r="GO59" s="75"/>
      <c r="GP59" s="75"/>
      <c r="GQ59" s="75"/>
      <c r="GR59" s="75"/>
      <c r="GS59" s="75"/>
      <c r="GT59" s="75"/>
      <c r="GU59" s="75"/>
      <c r="GV59" s="75"/>
      <c r="GW59" s="75"/>
      <c r="GX59" s="75"/>
      <c r="GY59" s="75"/>
      <c r="GZ59" s="75"/>
      <c r="HA59" s="75"/>
      <c r="HB59" s="75"/>
      <c r="HC59" s="75"/>
      <c r="HD59" s="75"/>
      <c r="HE59" s="75"/>
      <c r="HF59" s="75"/>
      <c r="HG59" s="75"/>
      <c r="HH59" s="75"/>
      <c r="HI59" s="75"/>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c r="IN59" s="75"/>
      <c r="IO59" s="75"/>
      <c r="IP59" s="75"/>
      <c r="IQ59" s="75"/>
      <c r="IR59" s="75"/>
      <c r="IS59" s="75"/>
      <c r="IT59" s="75"/>
      <c r="IU59" s="75"/>
      <c r="IV59" s="75"/>
    </row>
    <row r="60" spans="1:256" s="5" customFormat="1" ht="114.75" customHeight="1">
      <c r="A60" s="46">
        <v>36</v>
      </c>
      <c r="B60" s="33" t="s">
        <v>260</v>
      </c>
      <c r="C60" s="33" t="s">
        <v>261</v>
      </c>
      <c r="D60" s="33" t="s">
        <v>207</v>
      </c>
      <c r="E60" s="33" t="s">
        <v>245</v>
      </c>
      <c r="F60" s="33" t="s">
        <v>262</v>
      </c>
      <c r="G60" s="33">
        <v>25</v>
      </c>
      <c r="H60" s="33"/>
      <c r="I60" s="33">
        <v>25</v>
      </c>
      <c r="J60" s="33"/>
      <c r="K60" s="33"/>
      <c r="L60" s="33" t="s">
        <v>247</v>
      </c>
      <c r="M60" s="33" t="s">
        <v>263</v>
      </c>
      <c r="N60" s="33" t="s">
        <v>264</v>
      </c>
      <c r="O60" s="66">
        <v>43758</v>
      </c>
      <c r="P60" s="66">
        <v>43779</v>
      </c>
      <c r="Q60" s="66">
        <v>43819</v>
      </c>
      <c r="R60" s="66">
        <v>43829</v>
      </c>
      <c r="S60" s="33"/>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c r="IT60" s="75"/>
      <c r="IU60" s="75"/>
      <c r="IV60" s="75"/>
    </row>
    <row r="61" spans="1:256" s="5" customFormat="1" ht="114.75" customHeight="1">
      <c r="A61" s="46">
        <v>37</v>
      </c>
      <c r="B61" s="33" t="s">
        <v>265</v>
      </c>
      <c r="C61" s="33" t="s">
        <v>266</v>
      </c>
      <c r="D61" s="33"/>
      <c r="E61" s="33" t="s">
        <v>245</v>
      </c>
      <c r="F61" s="33" t="s">
        <v>267</v>
      </c>
      <c r="G61" s="33">
        <v>50</v>
      </c>
      <c r="H61" s="33"/>
      <c r="I61" s="33">
        <v>50</v>
      </c>
      <c r="J61" s="33"/>
      <c r="K61" s="33"/>
      <c r="L61" s="33" t="s">
        <v>247</v>
      </c>
      <c r="M61" s="33" t="s">
        <v>268</v>
      </c>
      <c r="N61" s="33" t="s">
        <v>269</v>
      </c>
      <c r="O61" s="66">
        <v>43758</v>
      </c>
      <c r="P61" s="66">
        <v>43779</v>
      </c>
      <c r="Q61" s="66">
        <v>43819</v>
      </c>
      <c r="R61" s="66">
        <v>43829</v>
      </c>
      <c r="S61" s="79"/>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75"/>
      <c r="FF61" s="75"/>
      <c r="FG61" s="75"/>
      <c r="FH61" s="75"/>
      <c r="FI61" s="75"/>
      <c r="FJ61" s="75"/>
      <c r="FK61" s="75"/>
      <c r="FL61" s="75"/>
      <c r="FM61" s="75"/>
      <c r="FN61" s="75"/>
      <c r="FO61" s="75"/>
      <c r="FP61" s="75"/>
      <c r="FQ61" s="75"/>
      <c r="FR61" s="75"/>
      <c r="FS61" s="75"/>
      <c r="FT61" s="75"/>
      <c r="FU61" s="75"/>
      <c r="FV61" s="75"/>
      <c r="FW61" s="75"/>
      <c r="FX61" s="75"/>
      <c r="FY61" s="75"/>
      <c r="FZ61" s="75"/>
      <c r="GA61" s="75"/>
      <c r="GB61" s="75"/>
      <c r="GC61" s="75"/>
      <c r="GD61" s="75"/>
      <c r="GE61" s="75"/>
      <c r="GF61" s="75"/>
      <c r="GG61" s="75"/>
      <c r="GH61" s="75"/>
      <c r="GI61" s="75"/>
      <c r="GJ61" s="75"/>
      <c r="GK61" s="75"/>
      <c r="GL61" s="75"/>
      <c r="GM61" s="75"/>
      <c r="GN61" s="75"/>
      <c r="GO61" s="75"/>
      <c r="GP61" s="75"/>
      <c r="GQ61" s="75"/>
      <c r="GR61" s="75"/>
      <c r="GS61" s="75"/>
      <c r="GT61" s="75"/>
      <c r="GU61" s="75"/>
      <c r="GV61" s="75"/>
      <c r="GW61" s="75"/>
      <c r="GX61" s="75"/>
      <c r="GY61" s="75"/>
      <c r="GZ61" s="75"/>
      <c r="HA61" s="75"/>
      <c r="HB61" s="75"/>
      <c r="HC61" s="75"/>
      <c r="HD61" s="75"/>
      <c r="HE61" s="75"/>
      <c r="HF61" s="75"/>
      <c r="HG61" s="75"/>
      <c r="HH61" s="75"/>
      <c r="HI61" s="75"/>
      <c r="HJ61" s="75"/>
      <c r="HK61" s="75"/>
      <c r="HL61" s="75"/>
      <c r="HM61" s="75"/>
      <c r="HN61" s="75"/>
      <c r="HO61" s="75"/>
      <c r="HP61" s="75"/>
      <c r="HQ61" s="75"/>
      <c r="HR61" s="75"/>
      <c r="HS61" s="75"/>
      <c r="HT61" s="75"/>
      <c r="HU61" s="75"/>
      <c r="HV61" s="75"/>
      <c r="HW61" s="75"/>
      <c r="HX61" s="75"/>
      <c r="HY61" s="75"/>
      <c r="HZ61" s="75"/>
      <c r="IA61" s="75"/>
      <c r="IB61" s="75"/>
      <c r="IC61" s="75"/>
      <c r="ID61" s="75"/>
      <c r="IE61" s="75"/>
      <c r="IF61" s="75"/>
      <c r="IG61" s="75"/>
      <c r="IH61" s="75"/>
      <c r="II61" s="75"/>
      <c r="IJ61" s="75"/>
      <c r="IK61" s="75"/>
      <c r="IL61" s="75"/>
      <c r="IM61" s="75"/>
      <c r="IN61" s="75"/>
      <c r="IO61" s="75"/>
      <c r="IP61" s="75"/>
      <c r="IQ61" s="75"/>
      <c r="IR61" s="75"/>
      <c r="IS61" s="75"/>
      <c r="IT61" s="75"/>
      <c r="IU61" s="75"/>
      <c r="IV61" s="75"/>
    </row>
    <row r="62" spans="1:256" s="5" customFormat="1" ht="114.75" customHeight="1">
      <c r="A62" s="46">
        <v>38</v>
      </c>
      <c r="B62" s="33" t="s">
        <v>270</v>
      </c>
      <c r="C62" s="33" t="s">
        <v>271</v>
      </c>
      <c r="D62" s="33"/>
      <c r="E62" s="33" t="s">
        <v>272</v>
      </c>
      <c r="F62" s="33" t="s">
        <v>273</v>
      </c>
      <c r="G62" s="33">
        <v>218.7</v>
      </c>
      <c r="H62" s="33"/>
      <c r="I62" s="33">
        <v>17.78</v>
      </c>
      <c r="J62" s="33"/>
      <c r="K62" s="33">
        <v>200.92</v>
      </c>
      <c r="L62" s="33" t="s">
        <v>274</v>
      </c>
      <c r="M62" s="33" t="s">
        <v>275</v>
      </c>
      <c r="N62" s="33" t="s">
        <v>276</v>
      </c>
      <c r="O62" s="66">
        <v>43758</v>
      </c>
      <c r="P62" s="66">
        <v>43779</v>
      </c>
      <c r="Q62" s="66">
        <v>43819</v>
      </c>
      <c r="R62" s="66">
        <v>43829</v>
      </c>
      <c r="S62" s="79"/>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row>
    <row r="63" spans="1:256" s="5" customFormat="1" ht="150" customHeight="1">
      <c r="A63" s="46">
        <v>39</v>
      </c>
      <c r="B63" s="33" t="s">
        <v>277</v>
      </c>
      <c r="C63" s="33" t="s">
        <v>278</v>
      </c>
      <c r="D63" s="33"/>
      <c r="E63" s="33" t="s">
        <v>272</v>
      </c>
      <c r="F63" s="33" t="s">
        <v>279</v>
      </c>
      <c r="G63" s="33">
        <v>139.4</v>
      </c>
      <c r="H63" s="33"/>
      <c r="I63" s="33"/>
      <c r="J63" s="33"/>
      <c r="K63" s="33">
        <v>139.4</v>
      </c>
      <c r="L63" s="33" t="s">
        <v>274</v>
      </c>
      <c r="M63" s="33" t="s">
        <v>280</v>
      </c>
      <c r="N63" s="33" t="s">
        <v>281</v>
      </c>
      <c r="O63" s="66">
        <v>43758</v>
      </c>
      <c r="P63" s="66">
        <v>43779</v>
      </c>
      <c r="Q63" s="66">
        <v>43819</v>
      </c>
      <c r="R63" s="66">
        <v>43829</v>
      </c>
      <c r="S63" s="79"/>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c r="FR63" s="75"/>
      <c r="FS63" s="75"/>
      <c r="FT63" s="75"/>
      <c r="FU63" s="75"/>
      <c r="FV63" s="75"/>
      <c r="FW63" s="75"/>
      <c r="FX63" s="75"/>
      <c r="FY63" s="75"/>
      <c r="FZ63" s="75"/>
      <c r="GA63" s="75"/>
      <c r="GB63" s="75"/>
      <c r="GC63" s="75"/>
      <c r="GD63" s="75"/>
      <c r="GE63" s="75"/>
      <c r="GF63" s="75"/>
      <c r="GG63" s="75"/>
      <c r="GH63" s="75"/>
      <c r="GI63" s="75"/>
      <c r="GJ63" s="75"/>
      <c r="GK63" s="75"/>
      <c r="GL63" s="75"/>
      <c r="GM63" s="75"/>
      <c r="GN63" s="75"/>
      <c r="GO63" s="75"/>
      <c r="GP63" s="75"/>
      <c r="GQ63" s="75"/>
      <c r="GR63" s="75"/>
      <c r="GS63" s="75"/>
      <c r="GT63" s="75"/>
      <c r="GU63" s="75"/>
      <c r="GV63" s="75"/>
      <c r="GW63" s="75"/>
      <c r="GX63" s="75"/>
      <c r="GY63" s="75"/>
      <c r="GZ63" s="75"/>
      <c r="HA63" s="75"/>
      <c r="HB63" s="75"/>
      <c r="HC63" s="75"/>
      <c r="HD63" s="75"/>
      <c r="HE63" s="75"/>
      <c r="HF63" s="75"/>
      <c r="HG63" s="75"/>
      <c r="HH63" s="75"/>
      <c r="HI63" s="75"/>
      <c r="HJ63" s="75"/>
      <c r="HK63" s="75"/>
      <c r="HL63" s="75"/>
      <c r="HM63" s="75"/>
      <c r="HN63" s="75"/>
      <c r="HO63" s="75"/>
      <c r="HP63" s="75"/>
      <c r="HQ63" s="75"/>
      <c r="HR63" s="75"/>
      <c r="HS63" s="75"/>
      <c r="HT63" s="75"/>
      <c r="HU63" s="75"/>
      <c r="HV63" s="75"/>
      <c r="HW63" s="75"/>
      <c r="HX63" s="75"/>
      <c r="HY63" s="75"/>
      <c r="HZ63" s="75"/>
      <c r="IA63" s="75"/>
      <c r="IB63" s="75"/>
      <c r="IC63" s="75"/>
      <c r="ID63" s="75"/>
      <c r="IE63" s="75"/>
      <c r="IF63" s="75"/>
      <c r="IG63" s="75"/>
      <c r="IH63" s="75"/>
      <c r="II63" s="75"/>
      <c r="IJ63" s="75"/>
      <c r="IK63" s="75"/>
      <c r="IL63" s="75"/>
      <c r="IM63" s="75"/>
      <c r="IN63" s="75"/>
      <c r="IO63" s="75"/>
      <c r="IP63" s="75"/>
      <c r="IQ63" s="75"/>
      <c r="IR63" s="75"/>
      <c r="IS63" s="75"/>
      <c r="IT63" s="75"/>
      <c r="IU63" s="75"/>
      <c r="IV63" s="75"/>
    </row>
    <row r="64" spans="1:256" s="6" customFormat="1" ht="49.5" customHeight="1">
      <c r="A64" s="51" t="s">
        <v>282</v>
      </c>
      <c r="B64" s="51"/>
      <c r="C64" s="52"/>
      <c r="D64" s="36"/>
      <c r="E64" s="36"/>
      <c r="F64" s="36"/>
      <c r="G64" s="36">
        <v>466.725</v>
      </c>
      <c r="H64" s="34">
        <v>0</v>
      </c>
      <c r="I64" s="34">
        <v>0</v>
      </c>
      <c r="J64" s="36">
        <v>0</v>
      </c>
      <c r="K64" s="36">
        <v>466.725</v>
      </c>
      <c r="L64" s="36"/>
      <c r="M64" s="36"/>
      <c r="N64" s="36"/>
      <c r="O64" s="67"/>
      <c r="P64" s="67"/>
      <c r="Q64" s="67"/>
      <c r="R64" s="67"/>
      <c r="S64" s="80"/>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c r="IJ64" s="76"/>
      <c r="IK64" s="76"/>
      <c r="IL64" s="76"/>
      <c r="IM64" s="76"/>
      <c r="IN64" s="76"/>
      <c r="IO64" s="76"/>
      <c r="IP64" s="76"/>
      <c r="IQ64" s="76"/>
      <c r="IR64" s="76"/>
      <c r="IS64" s="76"/>
      <c r="IT64" s="76"/>
      <c r="IU64" s="76"/>
      <c r="IV64" s="76"/>
    </row>
    <row r="65" spans="1:256" s="5" customFormat="1" ht="108.75" customHeight="1">
      <c r="A65" s="28">
        <v>40</v>
      </c>
      <c r="B65" s="28" t="s">
        <v>283</v>
      </c>
      <c r="C65" s="26" t="s">
        <v>284</v>
      </c>
      <c r="D65" s="28"/>
      <c r="E65" s="28" t="s">
        <v>285</v>
      </c>
      <c r="F65" s="28" t="s">
        <v>286</v>
      </c>
      <c r="G65" s="28">
        <v>466.725</v>
      </c>
      <c r="H65" s="31"/>
      <c r="I65" s="28"/>
      <c r="J65" s="28"/>
      <c r="K65" s="31">
        <v>466.725</v>
      </c>
      <c r="L65" s="28" t="s">
        <v>287</v>
      </c>
      <c r="M65" s="28" t="s">
        <v>288</v>
      </c>
      <c r="N65" s="28" t="s">
        <v>289</v>
      </c>
      <c r="O65" s="66">
        <v>43758</v>
      </c>
      <c r="P65" s="66">
        <v>43779</v>
      </c>
      <c r="Q65" s="66">
        <v>43819</v>
      </c>
      <c r="R65" s="66">
        <v>43829</v>
      </c>
      <c r="S65" s="28"/>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c r="IU65" s="75"/>
      <c r="IV65" s="75"/>
    </row>
    <row r="66" spans="1:256" s="6" customFormat="1" ht="49.5" customHeight="1">
      <c r="A66" s="38" t="s">
        <v>290</v>
      </c>
      <c r="B66" s="38"/>
      <c r="C66" s="22"/>
      <c r="D66" s="21"/>
      <c r="E66" s="21"/>
      <c r="F66" s="21"/>
      <c r="G66" s="21">
        <v>50</v>
      </c>
      <c r="H66" s="47">
        <v>0</v>
      </c>
      <c r="I66" s="27">
        <v>50</v>
      </c>
      <c r="J66" s="21">
        <v>0</v>
      </c>
      <c r="K66" s="27">
        <v>0</v>
      </c>
      <c r="L66" s="21"/>
      <c r="M66" s="21"/>
      <c r="N66" s="21"/>
      <c r="O66" s="67"/>
      <c r="P66" s="67"/>
      <c r="Q66" s="67"/>
      <c r="R66" s="67"/>
      <c r="S66" s="21"/>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c r="IJ66" s="76"/>
      <c r="IK66" s="76"/>
      <c r="IL66" s="76"/>
      <c r="IM66" s="76"/>
      <c r="IN66" s="76"/>
      <c r="IO66" s="76"/>
      <c r="IP66" s="76"/>
      <c r="IQ66" s="76"/>
      <c r="IR66" s="76"/>
      <c r="IS66" s="76"/>
      <c r="IT66" s="76"/>
      <c r="IU66" s="76"/>
      <c r="IV66" s="76"/>
    </row>
    <row r="67" spans="1:256" s="5" customFormat="1" ht="108.75" customHeight="1">
      <c r="A67" s="46">
        <v>41</v>
      </c>
      <c r="B67" s="33" t="s">
        <v>291</v>
      </c>
      <c r="C67" s="33" t="s">
        <v>292</v>
      </c>
      <c r="D67" s="33"/>
      <c r="E67" s="33" t="s">
        <v>293</v>
      </c>
      <c r="F67" s="33" t="s">
        <v>294</v>
      </c>
      <c r="G67" s="33">
        <v>50</v>
      </c>
      <c r="H67" s="64"/>
      <c r="I67" s="33">
        <v>50</v>
      </c>
      <c r="J67" s="33"/>
      <c r="K67" s="33"/>
      <c r="L67" s="33" t="s">
        <v>295</v>
      </c>
      <c r="M67" s="33" t="s">
        <v>296</v>
      </c>
      <c r="N67" s="33" t="s">
        <v>297</v>
      </c>
      <c r="O67" s="66">
        <v>43758</v>
      </c>
      <c r="P67" s="66">
        <v>43779</v>
      </c>
      <c r="Q67" s="66">
        <v>43819</v>
      </c>
      <c r="R67" s="66">
        <v>43829</v>
      </c>
      <c r="S67" s="79"/>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c r="GE67" s="75"/>
      <c r="GF67" s="75"/>
      <c r="GG67" s="75"/>
      <c r="GH67" s="75"/>
      <c r="GI67" s="75"/>
      <c r="GJ67" s="75"/>
      <c r="GK67" s="75"/>
      <c r="GL67" s="75"/>
      <c r="GM67" s="75"/>
      <c r="GN67" s="75"/>
      <c r="GO67" s="75"/>
      <c r="GP67" s="75"/>
      <c r="GQ67" s="75"/>
      <c r="GR67" s="75"/>
      <c r="GS67" s="75"/>
      <c r="GT67" s="75"/>
      <c r="GU67" s="75"/>
      <c r="GV67" s="75"/>
      <c r="GW67" s="75"/>
      <c r="GX67" s="75"/>
      <c r="GY67" s="75"/>
      <c r="GZ67" s="75"/>
      <c r="HA67" s="75"/>
      <c r="HB67" s="75"/>
      <c r="HC67" s="75"/>
      <c r="HD67" s="75"/>
      <c r="HE67" s="75"/>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c r="IN67" s="75"/>
      <c r="IO67" s="75"/>
      <c r="IP67" s="75"/>
      <c r="IQ67" s="75"/>
      <c r="IR67" s="75"/>
      <c r="IS67" s="75"/>
      <c r="IT67" s="75"/>
      <c r="IU67" s="75"/>
      <c r="IV67" s="75"/>
    </row>
    <row r="68" spans="1:256" s="6" customFormat="1" ht="49.5" customHeight="1">
      <c r="A68" s="47" t="s">
        <v>298</v>
      </c>
      <c r="B68" s="47"/>
      <c r="C68" s="81"/>
      <c r="D68" s="82"/>
      <c r="E68" s="51"/>
      <c r="F68" s="51"/>
      <c r="G68" s="51">
        <v>20</v>
      </c>
      <c r="H68" s="47">
        <v>0</v>
      </c>
      <c r="I68" s="51">
        <v>20</v>
      </c>
      <c r="J68" s="51">
        <v>0</v>
      </c>
      <c r="K68" s="51">
        <v>0</v>
      </c>
      <c r="L68" s="82"/>
      <c r="M68" s="82"/>
      <c r="N68" s="82"/>
      <c r="O68" s="87"/>
      <c r="P68" s="87"/>
      <c r="Q68" s="87"/>
      <c r="R68" s="87"/>
      <c r="S68" s="82"/>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c r="IM68" s="76"/>
      <c r="IN68" s="76"/>
      <c r="IO68" s="76"/>
      <c r="IP68" s="76"/>
      <c r="IQ68" s="76"/>
      <c r="IR68" s="76"/>
      <c r="IS68" s="76"/>
      <c r="IT68" s="76"/>
      <c r="IU68" s="76"/>
      <c r="IV68" s="76"/>
    </row>
    <row r="69" spans="1:256" s="5" customFormat="1" ht="87.75" customHeight="1">
      <c r="A69" s="46">
        <v>42</v>
      </c>
      <c r="B69" s="33" t="s">
        <v>299</v>
      </c>
      <c r="C69" s="33" t="s">
        <v>300</v>
      </c>
      <c r="D69" s="33"/>
      <c r="E69" s="33" t="s">
        <v>301</v>
      </c>
      <c r="F69" s="33" t="s">
        <v>302</v>
      </c>
      <c r="G69" s="33">
        <v>20</v>
      </c>
      <c r="H69" s="63"/>
      <c r="I69" s="46">
        <v>20</v>
      </c>
      <c r="J69" s="33"/>
      <c r="K69" s="33"/>
      <c r="L69" s="33" t="s">
        <v>303</v>
      </c>
      <c r="M69" s="33" t="s">
        <v>304</v>
      </c>
      <c r="N69" s="33" t="s">
        <v>305</v>
      </c>
      <c r="O69" s="66">
        <v>43758</v>
      </c>
      <c r="P69" s="66">
        <v>43779</v>
      </c>
      <c r="Q69" s="66">
        <v>43819</v>
      </c>
      <c r="R69" s="66">
        <v>43829</v>
      </c>
      <c r="S69" s="79"/>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75"/>
      <c r="HF69" s="75"/>
      <c r="HG69" s="75"/>
      <c r="HH69" s="75"/>
      <c r="HI69" s="75"/>
      <c r="HJ69" s="75"/>
      <c r="HK69" s="75"/>
      <c r="HL69" s="75"/>
      <c r="HM69" s="75"/>
      <c r="HN69" s="75"/>
      <c r="HO69" s="75"/>
      <c r="HP69" s="75"/>
      <c r="HQ69" s="75"/>
      <c r="HR69" s="75"/>
      <c r="HS69" s="75"/>
      <c r="HT69" s="75"/>
      <c r="HU69" s="75"/>
      <c r="HV69" s="75"/>
      <c r="HW69" s="75"/>
      <c r="HX69" s="75"/>
      <c r="HY69" s="75"/>
      <c r="HZ69" s="75"/>
      <c r="IA69" s="75"/>
      <c r="IB69" s="75"/>
      <c r="IC69" s="75"/>
      <c r="ID69" s="75"/>
      <c r="IE69" s="75"/>
      <c r="IF69" s="75"/>
      <c r="IG69" s="75"/>
      <c r="IH69" s="75"/>
      <c r="II69" s="75"/>
      <c r="IJ69" s="75"/>
      <c r="IK69" s="75"/>
      <c r="IL69" s="75"/>
      <c r="IM69" s="75"/>
      <c r="IN69" s="75"/>
      <c r="IO69" s="75"/>
      <c r="IP69" s="75"/>
      <c r="IQ69" s="75"/>
      <c r="IR69" s="75"/>
      <c r="IS69" s="75"/>
      <c r="IT69" s="75"/>
      <c r="IU69" s="75"/>
      <c r="IV69" s="75"/>
    </row>
    <row r="70" spans="7:256" s="2" customFormat="1" ht="49.5" customHeight="1">
      <c r="G70" s="83"/>
      <c r="H70" s="19"/>
      <c r="I70" s="19"/>
      <c r="J70" s="83"/>
      <c r="K70" s="8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7:256" s="6" customFormat="1" ht="94.5" customHeight="1">
      <c r="G71" s="84"/>
      <c r="H71" s="85"/>
      <c r="I71" s="85"/>
      <c r="J71" s="84"/>
      <c r="K71" s="84"/>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c r="IN71" s="75"/>
      <c r="IO71" s="75"/>
      <c r="IP71" s="75"/>
      <c r="IQ71" s="75"/>
      <c r="IR71" s="75"/>
      <c r="IS71" s="75"/>
      <c r="IT71" s="75"/>
      <c r="IU71" s="75"/>
      <c r="IV71" s="75"/>
    </row>
    <row r="72" spans="7:256" s="5" customFormat="1" ht="121.5" customHeight="1">
      <c r="G72" s="86"/>
      <c r="H72" s="19"/>
      <c r="I72" s="19"/>
      <c r="J72" s="86"/>
      <c r="K72" s="86"/>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c r="FO72" s="75"/>
      <c r="FP72" s="75"/>
      <c r="FQ72" s="75"/>
      <c r="FR72" s="75"/>
      <c r="FS72" s="75"/>
      <c r="FT72" s="75"/>
      <c r="FU72" s="75"/>
      <c r="FV72" s="75"/>
      <c r="FW72" s="75"/>
      <c r="FX72" s="75"/>
      <c r="FY72" s="75"/>
      <c r="FZ72" s="75"/>
      <c r="GA72" s="75"/>
      <c r="GB72" s="75"/>
      <c r="GC72" s="75"/>
      <c r="GD72" s="75"/>
      <c r="GE72" s="75"/>
      <c r="GF72" s="75"/>
      <c r="GG72" s="75"/>
      <c r="GH72" s="75"/>
      <c r="GI72" s="75"/>
      <c r="GJ72" s="75"/>
      <c r="GK72" s="75"/>
      <c r="GL72" s="75"/>
      <c r="GM72" s="75"/>
      <c r="GN72" s="75"/>
      <c r="GO72" s="75"/>
      <c r="GP72" s="75"/>
      <c r="GQ72" s="75"/>
      <c r="GR72" s="75"/>
      <c r="GS72" s="75"/>
      <c r="GT72" s="75"/>
      <c r="GU72" s="75"/>
      <c r="GV72" s="75"/>
      <c r="GW72" s="75"/>
      <c r="GX72" s="75"/>
      <c r="GY72" s="75"/>
      <c r="GZ72" s="75"/>
      <c r="HA72" s="75"/>
      <c r="HB72" s="75"/>
      <c r="HC72" s="75"/>
      <c r="HD72" s="75"/>
      <c r="HE72" s="75"/>
      <c r="HF72" s="75"/>
      <c r="HG72" s="75"/>
      <c r="HH72" s="75"/>
      <c r="HI72" s="75"/>
      <c r="HJ72" s="75"/>
      <c r="HK72" s="75"/>
      <c r="HL72" s="75"/>
      <c r="HM72" s="75"/>
      <c r="HN72" s="75"/>
      <c r="HO72" s="75"/>
      <c r="HP72" s="75"/>
      <c r="HQ72" s="75"/>
      <c r="HR72" s="75"/>
      <c r="HS72" s="75"/>
      <c r="HT72" s="75"/>
      <c r="HU72" s="75"/>
      <c r="HV72" s="75"/>
      <c r="HW72" s="75"/>
      <c r="HX72" s="75"/>
      <c r="HY72" s="75"/>
      <c r="HZ72" s="75"/>
      <c r="IA72" s="75"/>
      <c r="IB72" s="75"/>
      <c r="IC72" s="75"/>
      <c r="ID72" s="75"/>
      <c r="IE72" s="75"/>
      <c r="IF72" s="75"/>
      <c r="IG72" s="75"/>
      <c r="IH72" s="75"/>
      <c r="II72" s="75"/>
      <c r="IJ72" s="75"/>
      <c r="IK72" s="75"/>
      <c r="IL72" s="75"/>
      <c r="IM72" s="75"/>
      <c r="IN72" s="75"/>
      <c r="IO72" s="75"/>
      <c r="IP72" s="75"/>
      <c r="IQ72" s="75"/>
      <c r="IR72" s="75"/>
      <c r="IS72" s="75"/>
      <c r="IT72" s="75"/>
      <c r="IU72" s="75"/>
      <c r="IV72" s="75"/>
    </row>
    <row r="73" spans="7:256" s="5" customFormat="1" ht="118.5" customHeight="1">
      <c r="G73" s="86"/>
      <c r="H73" s="19"/>
      <c r="I73" s="19"/>
      <c r="J73" s="86"/>
      <c r="K73" s="86"/>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c r="IT73" s="75"/>
      <c r="IU73" s="75"/>
      <c r="IV73" s="75"/>
    </row>
    <row r="74" spans="7:256" s="2" customFormat="1" ht="48.75" customHeight="1">
      <c r="G74" s="83"/>
      <c r="H74" s="19"/>
      <c r="I74" s="19"/>
      <c r="J74" s="83"/>
      <c r="K74" s="8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row>
    <row r="75" spans="7:256" s="5" customFormat="1" ht="94.5" customHeight="1">
      <c r="G75" s="86"/>
      <c r="H75" s="19"/>
      <c r="I75" s="19"/>
      <c r="J75" s="86"/>
      <c r="K75" s="86"/>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c r="IT75" s="75"/>
      <c r="IU75" s="75"/>
      <c r="IV75" s="75"/>
    </row>
  </sheetData>
  <sheetProtection/>
  <mergeCells count="39">
    <mergeCell ref="A1:S1"/>
    <mergeCell ref="A2:C2"/>
    <mergeCell ref="R2:S2"/>
    <mergeCell ref="E3:F3"/>
    <mergeCell ref="G3:K3"/>
    <mergeCell ref="O3:R3"/>
    <mergeCell ref="A5:F5"/>
    <mergeCell ref="A6:F6"/>
    <mergeCell ref="A7:B7"/>
    <mergeCell ref="A9:B9"/>
    <mergeCell ref="A13:B13"/>
    <mergeCell ref="A18:B18"/>
    <mergeCell ref="A20:B20"/>
    <mergeCell ref="A24:B24"/>
    <mergeCell ref="A25:B25"/>
    <mergeCell ref="A30:B30"/>
    <mergeCell ref="A31:B31"/>
    <mergeCell ref="A33:B33"/>
    <mergeCell ref="A35:B35"/>
    <mergeCell ref="A37:B37"/>
    <mergeCell ref="C37:D37"/>
    <mergeCell ref="E37:F37"/>
    <mergeCell ref="M37:N37"/>
    <mergeCell ref="A39:B39"/>
    <mergeCell ref="A41:B41"/>
    <mergeCell ref="A44:B44"/>
    <mergeCell ref="A50:B50"/>
    <mergeCell ref="A53:B53"/>
    <mergeCell ref="A56:B56"/>
    <mergeCell ref="A64:B64"/>
    <mergeCell ref="A66:B66"/>
    <mergeCell ref="A68:B68"/>
    <mergeCell ref="A3:A4"/>
    <mergeCell ref="B3:B4"/>
    <mergeCell ref="D3:D4"/>
    <mergeCell ref="L3:L4"/>
    <mergeCell ref="M3:M4"/>
    <mergeCell ref="N3:N4"/>
    <mergeCell ref="S3:S4"/>
  </mergeCells>
  <printOptions horizontalCentered="1"/>
  <pageMargins left="0.39305555555555555" right="0.39305555555555555" top="0.9840277777777777" bottom="0.7868055555555555" header="0.22013888888888888" footer="0.5902777777777778"/>
  <pageSetup fitToHeight="0" horizontalDpi="600" verticalDpi="600" orientation="landscape" paperSize="8" scale="36"/>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秋雨倾城</cp:lastModifiedBy>
  <cp:lastPrinted>2019-03-11T04:14:40Z</cp:lastPrinted>
  <dcterms:created xsi:type="dcterms:W3CDTF">2016-11-29T02:46:11Z</dcterms:created>
  <dcterms:modified xsi:type="dcterms:W3CDTF">2020-01-19T08:27:08Z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